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post\Downloads\"/>
    </mc:Choice>
  </mc:AlternateContent>
  <xr:revisionPtr revIDLastSave="0" documentId="8_{8C4F46B8-FAAD-4CFC-89D2-5FB7789E8C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akbelasting" sheetId="2" r:id="rId1"/>
    <sheet name="bijzonderheden" sheetId="3" r:id="rId2"/>
  </sheets>
  <definedNames>
    <definedName name="_xlnm.Print_Area" localSheetId="0">taakbelasting!$B$1:$U$82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2" l="1"/>
  <c r="C26" i="2"/>
  <c r="D26" i="2"/>
  <c r="I3" i="2"/>
  <c r="C8" i="2" s="1"/>
  <c r="D25" i="2"/>
  <c r="I19" i="2"/>
  <c r="I15" i="2"/>
  <c r="R6" i="2"/>
  <c r="R10" i="2"/>
  <c r="C12" i="2"/>
  <c r="R14" i="2"/>
  <c r="C16" i="2"/>
  <c r="R18" i="2"/>
  <c r="C20" i="2"/>
  <c r="D19" i="2"/>
  <c r="D15" i="2"/>
  <c r="D11" i="2"/>
  <c r="L78" i="2"/>
  <c r="J78" i="2"/>
  <c r="M25" i="2"/>
  <c r="N25" i="2" s="1"/>
  <c r="M26" i="2"/>
  <c r="M27" i="2"/>
  <c r="M29" i="2"/>
  <c r="M30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28" i="2"/>
  <c r="I8" i="2" l="1"/>
  <c r="C27" i="2"/>
  <c r="I11" i="2"/>
  <c r="I16" i="2"/>
  <c r="J20" i="2"/>
  <c r="I20" i="2"/>
  <c r="J12" i="2"/>
  <c r="J16" i="2"/>
  <c r="N26" i="2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N65" i="2" s="1"/>
  <c r="N66" i="2" s="1"/>
  <c r="N67" i="2" s="1"/>
  <c r="N68" i="2" s="1"/>
  <c r="N69" i="2" s="1"/>
  <c r="N70" i="2" s="1"/>
  <c r="N71" i="2" s="1"/>
  <c r="N72" i="2" s="1"/>
  <c r="N73" i="2" s="1"/>
  <c r="N74" i="2" s="1"/>
  <c r="N75" i="2" s="1"/>
  <c r="N76" i="2" s="1"/>
  <c r="N77" i="2" s="1"/>
  <c r="J8" i="2"/>
  <c r="I7" i="2"/>
  <c r="P4" i="2"/>
  <c r="I12" i="2"/>
  <c r="J79" i="2" l="1"/>
  <c r="C28" i="2"/>
  <c r="D27" i="2"/>
  <c r="L79" i="2"/>
  <c r="R7" i="2"/>
  <c r="R8" i="2" s="1"/>
  <c r="R11" i="2"/>
  <c r="R12" i="2" s="1"/>
  <c r="R15" i="2"/>
  <c r="R16" i="2" s="1"/>
  <c r="R19" i="2"/>
  <c r="R20" i="2" s="1"/>
  <c r="E78" i="2" l="1"/>
  <c r="C29" i="2"/>
  <c r="D28" i="2"/>
  <c r="E22" i="2"/>
  <c r="E80" i="2" s="1"/>
  <c r="E81" i="2" l="1"/>
  <c r="D29" i="2"/>
  <c r="C30" i="2"/>
  <c r="D30" i="2" l="1"/>
  <c r="C31" i="2"/>
  <c r="D31" i="2" l="1"/>
  <c r="C32" i="2"/>
  <c r="D32" i="2" l="1"/>
  <c r="C33" i="2"/>
  <c r="D33" i="2" l="1"/>
  <c r="C34" i="2"/>
  <c r="C35" i="2" l="1"/>
  <c r="D34" i="2"/>
  <c r="C36" i="2" l="1"/>
  <c r="D35" i="2"/>
  <c r="D36" i="2" l="1"/>
  <c r="C37" i="2"/>
  <c r="D37" i="2" l="1"/>
  <c r="C38" i="2"/>
  <c r="D38" i="2" l="1"/>
  <c r="D39" i="2" l="1"/>
  <c r="C40" i="2"/>
  <c r="D40" i="2" l="1"/>
  <c r="C41" i="2"/>
  <c r="D41" i="2" l="1"/>
  <c r="C42" i="2"/>
  <c r="C43" i="2" l="1"/>
  <c r="D42" i="2"/>
  <c r="D43" i="2" l="1"/>
  <c r="C44" i="2"/>
  <c r="C45" i="2" l="1"/>
  <c r="D44" i="2"/>
  <c r="D45" i="2" l="1"/>
  <c r="C46" i="2"/>
  <c r="C47" i="2" l="1"/>
  <c r="D46" i="2"/>
  <c r="D47" i="2" l="1"/>
  <c r="C48" i="2"/>
  <c r="D48" i="2" l="1"/>
  <c r="C49" i="2"/>
  <c r="D49" i="2" l="1"/>
  <c r="C50" i="2"/>
  <c r="C51" i="2" l="1"/>
  <c r="D50" i="2"/>
  <c r="D51" i="2" l="1"/>
  <c r="C52" i="2"/>
  <c r="D52" i="2" l="1"/>
  <c r="C53" i="2"/>
  <c r="C54" i="2" l="1"/>
  <c r="D53" i="2"/>
  <c r="D54" i="2" l="1"/>
  <c r="C55" i="2"/>
  <c r="D55" i="2" l="1"/>
  <c r="C56" i="2"/>
  <c r="D56" i="2" l="1"/>
  <c r="C57" i="2"/>
  <c r="D57" i="2" l="1"/>
  <c r="C58" i="2"/>
  <c r="D58" i="2" l="1"/>
  <c r="C59" i="2"/>
  <c r="D59" i="2" l="1"/>
  <c r="C60" i="2"/>
  <c r="C61" i="2" l="1"/>
  <c r="D60" i="2"/>
  <c r="D61" i="2" l="1"/>
  <c r="C62" i="2"/>
  <c r="C63" i="2" l="1"/>
  <c r="D62" i="2"/>
  <c r="C64" i="2" l="1"/>
  <c r="D63" i="2"/>
  <c r="D64" i="2" l="1"/>
  <c r="C65" i="2"/>
  <c r="D65" i="2" l="1"/>
  <c r="C66" i="2"/>
  <c r="C67" i="2" l="1"/>
  <c r="D66" i="2"/>
  <c r="D67" i="2" l="1"/>
  <c r="C68" i="2"/>
  <c r="D68" i="2" l="1"/>
  <c r="C69" i="2"/>
  <c r="D69" i="2" l="1"/>
  <c r="C70" i="2"/>
  <c r="D70" i="2" l="1"/>
  <c r="C71" i="2"/>
  <c r="C72" i="2" l="1"/>
  <c r="D71" i="2"/>
  <c r="C73" i="2" l="1"/>
  <c r="D72" i="2"/>
  <c r="C74" i="2" l="1"/>
  <c r="D73" i="2"/>
  <c r="C75" i="2" l="1"/>
  <c r="D74" i="2"/>
  <c r="D75" i="2" l="1"/>
  <c r="C76" i="2"/>
  <c r="D76" i="2" l="1"/>
  <c r="C77" i="2"/>
  <c r="D7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Hadderingh</author>
  </authors>
  <commentList>
    <comment ref="E6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Vul de WTF percentage in
</t>
        </r>
      </text>
    </comment>
    <comment ref="I6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Vaste medew. vullen de data van okt. van lopend jaar in. Tijdelijke medew. vullen ingangdatum contract in.
</t>
        </r>
      </text>
    </comment>
    <comment ref="M6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Vul einddatum in. In geval van een mutatie is dit de datum juist voor de ingangsdatum van de mutatie. De mutatie vul je dan in in de onderstaande mutatiegegevens.
</t>
        </r>
      </text>
    </comment>
    <comment ref="D7" authorId="0" shapeId="0" xr:uid="{00000000-0006-0000-0000-000004000000}">
      <text>
        <r>
          <rPr>
            <sz val="8"/>
            <color indexed="81"/>
            <rFont val="Tahoma"/>
            <family val="2"/>
          </rPr>
          <t xml:space="preserve">vul jouw recht leeftijdsverlof uren in
</t>
        </r>
      </text>
    </comment>
    <comment ref="E10" authorId="0" shapeId="0" xr:uid="{00000000-0006-0000-0000-000005000000}">
      <text>
        <r>
          <rPr>
            <sz val="8"/>
            <color indexed="81"/>
            <rFont val="Tahoma"/>
            <family val="2"/>
          </rPr>
          <t xml:space="preserve">Vul de WTF percentage in
</t>
        </r>
      </text>
    </comment>
    <comment ref="I10" authorId="0" shapeId="0" xr:uid="{00000000-0006-0000-0000-000006000000}">
      <text>
        <r>
          <rPr>
            <sz val="8"/>
            <color indexed="81"/>
            <rFont val="Tahoma"/>
            <family val="2"/>
          </rPr>
          <t xml:space="preserve">Bij een mutatie dient hier de ingangsdatum van de mutatie te staan. 
</t>
        </r>
      </text>
    </comment>
    <comment ref="M10" authorId="0" shapeId="0" xr:uid="{00000000-0006-0000-0000-000007000000}">
      <text>
        <r>
          <rPr>
            <sz val="8"/>
            <color indexed="81"/>
            <rFont val="Tahoma"/>
            <family val="2"/>
          </rPr>
          <t xml:space="preserve">Vul einddatum mutatie in. Tijdelijk medew. vullen einddatum contract in. In geval van een 2e mutatie dan einddatum 1e mutatie invullen.
</t>
        </r>
      </text>
    </comment>
    <comment ref="E14" authorId="0" shapeId="0" xr:uid="{00000000-0006-0000-0000-000008000000}">
      <text>
        <r>
          <rPr>
            <sz val="8"/>
            <color indexed="81"/>
            <rFont val="Tahoma"/>
            <family val="2"/>
          </rPr>
          <t xml:space="preserve">Vul de WTF percentage in
</t>
        </r>
      </text>
    </comment>
    <comment ref="I14" authorId="0" shapeId="0" xr:uid="{00000000-0006-0000-0000-000009000000}">
      <text>
        <r>
          <rPr>
            <sz val="8"/>
            <color indexed="81"/>
            <rFont val="Tahoma"/>
            <family val="2"/>
          </rPr>
          <t xml:space="preserve">Bij een 2e mutatie dient hier de ingangsdatum daarvan te staan. 
</t>
        </r>
      </text>
    </comment>
    <comment ref="M14" authorId="0" shapeId="0" xr:uid="{00000000-0006-0000-0000-00000A000000}">
      <text>
        <r>
          <rPr>
            <sz val="8"/>
            <color indexed="81"/>
            <rFont val="Tahoma"/>
            <family val="2"/>
          </rPr>
          <t xml:space="preserve">Vul einddatum mutatie in. Tijdelijk medew. vullen einddatum contract in. In geval van een 3e mutatie dan einddatum 2e mutatie invullen.
</t>
        </r>
      </text>
    </comment>
    <comment ref="E18" authorId="0" shapeId="0" xr:uid="{00000000-0006-0000-0000-00000B000000}">
      <text>
        <r>
          <rPr>
            <sz val="8"/>
            <color indexed="81"/>
            <rFont val="Tahoma"/>
            <family val="2"/>
          </rPr>
          <t xml:space="preserve">Vul de WTF percentage in
</t>
        </r>
      </text>
    </comment>
    <comment ref="I18" authorId="0" shapeId="0" xr:uid="{00000000-0006-0000-0000-00000C000000}">
      <text>
        <r>
          <rPr>
            <sz val="8"/>
            <color indexed="81"/>
            <rFont val="Tahoma"/>
            <family val="2"/>
          </rPr>
          <t xml:space="preserve">Bij een 3e mutatie dient hier de ingangsdatum daarvan te staan. 
</t>
        </r>
      </text>
    </comment>
    <comment ref="M18" authorId="0" shapeId="0" xr:uid="{00000000-0006-0000-0000-00000D000000}">
      <text>
        <r>
          <rPr>
            <sz val="8"/>
            <color indexed="81"/>
            <rFont val="Tahoma"/>
            <family val="2"/>
          </rPr>
          <t xml:space="preserve">Vul einddatum mutatie in. Tijdelijk medew. vullen einddatum contract in.
</t>
        </r>
      </text>
    </comment>
    <comment ref="Q46" authorId="0" shapeId="0" xr:uid="{00000000-0006-0000-0000-00000E000000}">
      <text>
        <r>
          <rPr>
            <sz val="8"/>
            <color indexed="81"/>
            <rFont val="Tahoma"/>
            <family val="2"/>
          </rPr>
          <t xml:space="preserve">desgewenst zelf in te vullen
</t>
        </r>
      </text>
    </comment>
  </commentList>
</comments>
</file>

<file path=xl/sharedStrings.xml><?xml version="1.0" encoding="utf-8"?>
<sst xmlns="http://schemas.openxmlformats.org/spreadsheetml/2006/main" count="99" uniqueCount="69">
  <si>
    <t>Planning 2024-2025</t>
  </si>
  <si>
    <t>Naam medewerker</t>
  </si>
  <si>
    <t>werkdagen per jaar</t>
  </si>
  <si>
    <t>Volledige normjaartaak</t>
  </si>
  <si>
    <t>gemiddelde per dag</t>
  </si>
  <si>
    <t>Contractgegevens</t>
  </si>
  <si>
    <t>wtf%</t>
  </si>
  <si>
    <t>d.d. ingang:</t>
  </si>
  <si>
    <t>t/m datum:</t>
  </si>
  <si>
    <t>werkdagen totaal:</t>
  </si>
  <si>
    <t>Recht leeftijdsverlof</t>
  </si>
  <si>
    <t>leeftijdverlof:</t>
  </si>
  <si>
    <t>bruto uren:</t>
  </si>
  <si>
    <t>netto uren:</t>
  </si>
  <si>
    <t>1e mutatie contract</t>
  </si>
  <si>
    <t>d.d. ingang mutatie:</t>
  </si>
  <si>
    <t>werkdagen totaal</t>
  </si>
  <si>
    <t>leeftijdsverlof:</t>
  </si>
  <si>
    <t>2e mutatie contract</t>
  </si>
  <si>
    <t>3e mutatie contract</t>
  </si>
  <si>
    <t>Totaal werkuren</t>
  </si>
  <si>
    <r>
      <rPr>
        <b/>
        <u/>
        <sz val="11"/>
        <rFont val="Arial"/>
        <family val="2"/>
      </rPr>
      <t>Netto</t>
    </r>
    <r>
      <rPr>
        <u/>
        <sz val="11"/>
        <rFont val="Arial"/>
        <family val="2"/>
      </rPr>
      <t xml:space="preserve"> </t>
    </r>
    <r>
      <rPr>
        <b/>
        <u/>
        <sz val="11"/>
        <rFont val="Arial"/>
        <family val="2"/>
      </rPr>
      <t>uren</t>
    </r>
    <r>
      <rPr>
        <sz val="11"/>
        <rFont val="Arial"/>
        <family val="2"/>
      </rPr>
      <t xml:space="preserve"> normjaartaak (o.b.v. duur en omvang contracten en/of mutaties)</t>
    </r>
  </si>
  <si>
    <t>datum werkweek</t>
  </si>
  <si>
    <t>nr.</t>
  </si>
  <si>
    <t>ma</t>
  </si>
  <si>
    <t>di</t>
  </si>
  <si>
    <t>wo</t>
  </si>
  <si>
    <t>do</t>
  </si>
  <si>
    <t>vr</t>
  </si>
  <si>
    <t>scholing</t>
  </si>
  <si>
    <t>duurz.inz.</t>
  </si>
  <si>
    <t>p.w.</t>
  </si>
  <si>
    <t>totaal</t>
  </si>
  <si>
    <t>Leeftijdsverlof (* WTF percentage)</t>
  </si>
  <si>
    <t>18 jaar en jonger</t>
  </si>
  <si>
    <t>19 jaar</t>
  </si>
  <si>
    <t>20 jaar</t>
  </si>
  <si>
    <t>herfstvakantie</t>
  </si>
  <si>
    <t>21 t/m 29 jaar</t>
  </si>
  <si>
    <t>30 t/m 39 jaar</t>
  </si>
  <si>
    <t>40 t/m 44 jaar</t>
  </si>
  <si>
    <t>45 t/m 49 jaar</t>
  </si>
  <si>
    <t>50 t/m 54 jaar</t>
  </si>
  <si>
    <t>55 t/m 59 jaar</t>
  </si>
  <si>
    <t>60 jaar en ouder</t>
  </si>
  <si>
    <t>Kerstvakantie</t>
  </si>
  <si>
    <t>Renvooi</t>
  </si>
  <si>
    <t xml:space="preserve">vakantie </t>
  </si>
  <si>
    <t>gesloten periode / feestdag</t>
  </si>
  <si>
    <t>bijzonder verlof (verhuizing)</t>
  </si>
  <si>
    <t>extra uren</t>
  </si>
  <si>
    <t>ziek</t>
  </si>
  <si>
    <t>opgenomen uren</t>
  </si>
  <si>
    <t>opleiding</t>
  </si>
  <si>
    <t>Voorjaarsvakantie</t>
  </si>
  <si>
    <t>GV</t>
  </si>
  <si>
    <t>Pasen</t>
  </si>
  <si>
    <t>Meivakantie</t>
  </si>
  <si>
    <t>Bevrdag</t>
  </si>
  <si>
    <t>HV</t>
  </si>
  <si>
    <t>Pinksteren</t>
  </si>
  <si>
    <t>zomervakantie</t>
  </si>
  <si>
    <t>recht op</t>
  </si>
  <si>
    <t>Datum</t>
  </si>
  <si>
    <t>Scholing</t>
  </si>
  <si>
    <t>Duurzame inzetbaarheid</t>
  </si>
  <si>
    <t>Overuren</t>
  </si>
  <si>
    <t>Opgenomen uren</t>
  </si>
  <si>
    <t>Reden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</si>
</sst>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[$-413]d\ mmmm\ yyyy;@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8"/>
      <color indexed="81"/>
      <name val="Tahoma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b/>
      <sz val="10"/>
      <color theme="0"/>
      <name val="Arial"/>
      <family val="2"/>
    </font>
    <font>
      <sz val="10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F88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rgb="FF0000FF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2" fillId="0" borderId="3" xfId="0" applyFont="1" applyBorder="1"/>
    <xf numFmtId="0" fontId="4" fillId="0" borderId="13" xfId="0" applyFont="1" applyBorder="1"/>
    <xf numFmtId="0" fontId="2" fillId="10" borderId="21" xfId="0" applyFont="1" applyFill="1" applyBorder="1"/>
    <xf numFmtId="0" fontId="9" fillId="0" borderId="0" xfId="0" applyFont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1" fillId="0" borderId="0" xfId="0" applyFont="1" applyAlignment="1">
      <alignment horizontal="left"/>
    </xf>
    <xf numFmtId="0" fontId="3" fillId="12" borderId="10" xfId="0" applyFont="1" applyFill="1" applyBorder="1"/>
    <xf numFmtId="0" fontId="1" fillId="12" borderId="7" xfId="0" applyFont="1" applyFill="1" applyBorder="1"/>
    <xf numFmtId="0" fontId="1" fillId="12" borderId="10" xfId="0" applyFont="1" applyFill="1" applyBorder="1"/>
    <xf numFmtId="1" fontId="1" fillId="12" borderId="10" xfId="0" applyNumberFormat="1" applyFont="1" applyFill="1" applyBorder="1" applyAlignment="1">
      <alignment horizontal="left"/>
    </xf>
    <xf numFmtId="0" fontId="1" fillId="12" borderId="4" xfId="0" applyFont="1" applyFill="1" applyBorder="1"/>
    <xf numFmtId="0" fontId="1" fillId="12" borderId="0" xfId="0" applyFont="1" applyFill="1"/>
    <xf numFmtId="0" fontId="2" fillId="12" borderId="0" xfId="0" applyFont="1" applyFill="1"/>
    <xf numFmtId="1" fontId="1" fillId="12" borderId="0" xfId="0" applyNumberFormat="1" applyFont="1" applyFill="1" applyAlignment="1">
      <alignment horizontal="left"/>
    </xf>
    <xf numFmtId="0" fontId="1" fillId="12" borderId="7" xfId="0" applyFont="1" applyFill="1" applyBorder="1" applyAlignment="1">
      <alignment horizontal="left"/>
    </xf>
    <xf numFmtId="0" fontId="2" fillId="12" borderId="7" xfId="0" applyFont="1" applyFill="1" applyBorder="1"/>
    <xf numFmtId="1" fontId="1" fillId="12" borderId="7" xfId="0" applyNumberFormat="1" applyFont="1" applyFill="1" applyBorder="1" applyAlignment="1">
      <alignment horizontal="left"/>
    </xf>
    <xf numFmtId="0" fontId="1" fillId="12" borderId="0" xfId="0" applyFont="1" applyFill="1" applyAlignment="1">
      <alignment horizontal="center"/>
    </xf>
    <xf numFmtId="2" fontId="2" fillId="12" borderId="0" xfId="0" applyNumberFormat="1" applyFont="1" applyFill="1" applyAlignment="1">
      <alignment horizontal="left"/>
    </xf>
    <xf numFmtId="0" fontId="9" fillId="12" borderId="2" xfId="0" applyFont="1" applyFill="1" applyBorder="1"/>
    <xf numFmtId="0" fontId="9" fillId="12" borderId="4" xfId="0" applyFont="1" applyFill="1" applyBorder="1"/>
    <xf numFmtId="0" fontId="9" fillId="12" borderId="0" xfId="0" applyFont="1" applyFill="1"/>
    <xf numFmtId="1" fontId="9" fillId="12" borderId="0" xfId="0" applyNumberFormat="1" applyFont="1" applyFill="1" applyAlignment="1">
      <alignment horizontal="left"/>
    </xf>
    <xf numFmtId="0" fontId="9" fillId="12" borderId="10" xfId="0" applyFont="1" applyFill="1" applyBorder="1"/>
    <xf numFmtId="1" fontId="9" fillId="12" borderId="10" xfId="0" applyNumberFormat="1" applyFont="1" applyFill="1" applyBorder="1" applyAlignment="1">
      <alignment horizontal="left"/>
    </xf>
    <xf numFmtId="0" fontId="10" fillId="12" borderId="0" xfId="0" applyFont="1" applyFill="1"/>
    <xf numFmtId="0" fontId="9" fillId="12" borderId="0" xfId="0" applyFont="1" applyFill="1" applyAlignment="1">
      <alignment horizontal="left"/>
    </xf>
    <xf numFmtId="0" fontId="10" fillId="12" borderId="7" xfId="0" applyFont="1" applyFill="1" applyBorder="1"/>
    <xf numFmtId="0" fontId="9" fillId="12" borderId="7" xfId="0" applyFont="1" applyFill="1" applyBorder="1"/>
    <xf numFmtId="1" fontId="10" fillId="12" borderId="0" xfId="0" applyNumberFormat="1" applyFont="1" applyFill="1" applyAlignment="1">
      <alignment horizontal="left"/>
    </xf>
    <xf numFmtId="0" fontId="1" fillId="12" borderId="5" xfId="0" applyFont="1" applyFill="1" applyBorder="1"/>
    <xf numFmtId="16" fontId="2" fillId="12" borderId="0" xfId="0" applyNumberFormat="1" applyFont="1" applyFill="1"/>
    <xf numFmtId="16" fontId="1" fillId="12" borderId="7" xfId="0" applyNumberFormat="1" applyFont="1" applyFill="1" applyBorder="1"/>
    <xf numFmtId="0" fontId="1" fillId="12" borderId="30" xfId="0" applyFont="1" applyFill="1" applyBorder="1"/>
    <xf numFmtId="2" fontId="1" fillId="0" borderId="1" xfId="0" applyNumberFormat="1" applyFont="1" applyBorder="1" applyAlignment="1" applyProtection="1">
      <alignment horizontal="left"/>
      <protection locked="0"/>
    </xf>
    <xf numFmtId="2" fontId="1" fillId="11" borderId="1" xfId="0" applyNumberFormat="1" applyFont="1" applyFill="1" applyBorder="1" applyAlignment="1" applyProtection="1">
      <alignment horizontal="left"/>
      <protection locked="0"/>
    </xf>
    <xf numFmtId="2" fontId="1" fillId="0" borderId="25" xfId="0" applyNumberFormat="1" applyFont="1" applyBorder="1" applyAlignment="1">
      <alignment horizontal="center"/>
    </xf>
    <xf numFmtId="0" fontId="1" fillId="0" borderId="0" xfId="0" applyFont="1"/>
    <xf numFmtId="0" fontId="1" fillId="12" borderId="8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165" fontId="1" fillId="12" borderId="4" xfId="0" applyNumberFormat="1" applyFont="1" applyFill="1" applyBorder="1"/>
    <xf numFmtId="0" fontId="1" fillId="12" borderId="29" xfId="0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horizontal="right"/>
    </xf>
    <xf numFmtId="0" fontId="1" fillId="10" borderId="11" xfId="0" applyFont="1" applyFill="1" applyBorder="1"/>
    <xf numFmtId="0" fontId="1" fillId="10" borderId="19" xfId="0" applyFont="1" applyFill="1" applyBorder="1"/>
    <xf numFmtId="0" fontId="1" fillId="7" borderId="14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1" fillId="6" borderId="14" xfId="0" applyFont="1" applyFill="1" applyBorder="1" applyProtection="1">
      <protection locked="0"/>
    </xf>
    <xf numFmtId="0" fontId="1" fillId="5" borderId="14" xfId="0" applyFont="1" applyFill="1" applyBorder="1" applyProtection="1">
      <protection locked="0"/>
    </xf>
    <xf numFmtId="0" fontId="1" fillId="9" borderId="16" xfId="0" applyFont="1" applyFill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10" borderId="21" xfId="0" applyFont="1" applyFill="1" applyBorder="1"/>
    <xf numFmtId="0" fontId="1" fillId="12" borderId="34" xfId="0" applyFont="1" applyFill="1" applyBorder="1" applyAlignment="1">
      <alignment horizontal="center" vertical="center"/>
    </xf>
    <xf numFmtId="0" fontId="1" fillId="12" borderId="9" xfId="0" applyFont="1" applyFill="1" applyBorder="1"/>
    <xf numFmtId="164" fontId="1" fillId="13" borderId="10" xfId="0" applyNumberFormat="1" applyFont="1" applyFill="1" applyBorder="1" applyAlignment="1" applyProtection="1">
      <alignment horizontal="left"/>
      <protection locked="0"/>
    </xf>
    <xf numFmtId="1" fontId="1" fillId="13" borderId="0" xfId="0" applyNumberFormat="1" applyFont="1" applyFill="1" applyAlignment="1" applyProtection="1">
      <alignment horizontal="left"/>
      <protection locked="0"/>
    </xf>
    <xf numFmtId="164" fontId="9" fillId="13" borderId="10" xfId="0" applyNumberFormat="1" applyFont="1" applyFill="1" applyBorder="1" applyAlignment="1" applyProtection="1">
      <alignment horizontal="left"/>
      <protection locked="0"/>
    </xf>
    <xf numFmtId="164" fontId="9" fillId="13" borderId="0" xfId="0" applyNumberFormat="1" applyFont="1" applyFill="1" applyAlignment="1" applyProtection="1">
      <alignment horizontal="left"/>
      <protection locked="0"/>
    </xf>
    <xf numFmtId="0" fontId="1" fillId="14" borderId="0" xfId="0" applyFont="1" applyFill="1"/>
    <xf numFmtId="0" fontId="1" fillId="14" borderId="0" xfId="0" applyFont="1" applyFill="1" applyProtection="1">
      <protection locked="0"/>
    </xf>
    <xf numFmtId="2" fontId="2" fillId="15" borderId="7" xfId="0" applyNumberFormat="1" applyFont="1" applyFill="1" applyBorder="1" applyAlignment="1">
      <alignment horizontal="left"/>
    </xf>
    <xf numFmtId="2" fontId="10" fillId="15" borderId="0" xfId="0" applyNumberFormat="1" applyFont="1" applyFill="1" applyAlignment="1">
      <alignment horizontal="left"/>
    </xf>
    <xf numFmtId="2" fontId="10" fillId="15" borderId="7" xfId="0" applyNumberFormat="1" applyFont="1" applyFill="1" applyBorder="1" applyAlignment="1">
      <alignment horizontal="left"/>
    </xf>
    <xf numFmtId="0" fontId="4" fillId="15" borderId="12" xfId="0" applyFont="1" applyFill="1" applyBorder="1"/>
    <xf numFmtId="0" fontId="1" fillId="15" borderId="13" xfId="0" applyFont="1" applyFill="1" applyBorder="1"/>
    <xf numFmtId="2" fontId="1" fillId="0" borderId="1" xfId="0" applyNumberFormat="1" applyFont="1" applyBorder="1" applyAlignment="1">
      <alignment horizontal="center"/>
    </xf>
    <xf numFmtId="0" fontId="2" fillId="0" borderId="3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2" fontId="1" fillId="0" borderId="22" xfId="0" applyNumberFormat="1" applyFont="1" applyBorder="1" applyAlignment="1">
      <alignment horizontal="center"/>
    </xf>
    <xf numFmtId="14" fontId="1" fillId="14" borderId="0" xfId="0" quotePrefix="1" applyNumberFormat="1" applyFont="1" applyFill="1" applyProtection="1">
      <protection locked="0"/>
    </xf>
    <xf numFmtId="0" fontId="1" fillId="14" borderId="0" xfId="0" quotePrefix="1" applyFont="1" applyFill="1" applyProtection="1">
      <protection locked="0"/>
    </xf>
    <xf numFmtId="1" fontId="9" fillId="0" borderId="0" xfId="0" applyNumberFormat="1" applyFont="1" applyAlignment="1">
      <alignment horizontal="left"/>
    </xf>
    <xf numFmtId="14" fontId="9" fillId="0" borderId="10" xfId="0" applyNumberFormat="1" applyFont="1" applyBorder="1" applyAlignment="1" applyProtection="1">
      <alignment horizontal="left"/>
      <protection locked="0"/>
    </xf>
    <xf numFmtId="14" fontId="9" fillId="0" borderId="0" xfId="0" applyNumberFormat="1" applyFont="1" applyAlignment="1" applyProtection="1">
      <alignment horizontal="left"/>
      <protection locked="0"/>
    </xf>
    <xf numFmtId="14" fontId="1" fillId="0" borderId="10" xfId="0" applyNumberFormat="1" applyFont="1" applyBorder="1" applyAlignment="1" applyProtection="1">
      <alignment horizontal="left"/>
      <protection locked="0"/>
    </xf>
    <xf numFmtId="0" fontId="2" fillId="0" borderId="39" xfId="0" applyFont="1" applyBorder="1"/>
    <xf numFmtId="0" fontId="2" fillId="0" borderId="41" xfId="0" applyFont="1" applyBorder="1"/>
    <xf numFmtId="2" fontId="1" fillId="0" borderId="42" xfId="0" applyNumberFormat="1" applyFont="1" applyBorder="1" applyAlignment="1" applyProtection="1">
      <alignment horizontal="left"/>
      <protection locked="0"/>
    </xf>
    <xf numFmtId="2" fontId="1" fillId="0" borderId="43" xfId="0" applyNumberFormat="1" applyFont="1" applyBorder="1" applyAlignment="1" applyProtection="1">
      <alignment horizontal="left"/>
      <protection locked="0"/>
    </xf>
    <xf numFmtId="2" fontId="1" fillId="11" borderId="43" xfId="0" applyNumberFormat="1" applyFont="1" applyFill="1" applyBorder="1" applyAlignment="1" applyProtection="1">
      <alignment horizontal="left"/>
      <protection locked="0"/>
    </xf>
    <xf numFmtId="0" fontId="2" fillId="0" borderId="39" xfId="0" applyFont="1" applyBorder="1" applyAlignment="1">
      <alignment horizontal="left"/>
    </xf>
    <xf numFmtId="2" fontId="1" fillId="0" borderId="18" xfId="0" applyNumberFormat="1" applyFont="1" applyBorder="1" applyAlignment="1">
      <alignment horizontal="center"/>
    </xf>
    <xf numFmtId="2" fontId="1" fillId="0" borderId="45" xfId="0" applyNumberFormat="1" applyFont="1" applyBorder="1" applyAlignment="1">
      <alignment horizontal="center"/>
    </xf>
    <xf numFmtId="0" fontId="1" fillId="14" borderId="38" xfId="0" applyFont="1" applyFill="1" applyBorder="1"/>
    <xf numFmtId="0" fontId="1" fillId="14" borderId="36" xfId="0" applyFont="1" applyFill="1" applyBorder="1"/>
    <xf numFmtId="0" fontId="1" fillId="14" borderId="37" xfId="0" applyFont="1" applyFill="1" applyBorder="1"/>
    <xf numFmtId="0" fontId="1" fillId="14" borderId="37" xfId="0" applyFont="1" applyFill="1" applyBorder="1" applyProtection="1">
      <protection locked="0"/>
    </xf>
    <xf numFmtId="0" fontId="1" fillId="12" borderId="0" xfId="0" quotePrefix="1" applyFont="1" applyFill="1"/>
    <xf numFmtId="0" fontId="1" fillId="0" borderId="0" xfId="0" applyFont="1" applyAlignment="1">
      <alignment horizontal="right"/>
    </xf>
    <xf numFmtId="2" fontId="1" fillId="0" borderId="46" xfId="0" applyNumberFormat="1" applyFont="1" applyBorder="1" applyAlignment="1" applyProtection="1">
      <alignment horizontal="left"/>
      <protection locked="0"/>
    </xf>
    <xf numFmtId="0" fontId="11" fillId="12" borderId="0" xfId="0" applyFont="1" applyFill="1" applyAlignment="1">
      <alignment horizontal="right"/>
    </xf>
    <xf numFmtId="0" fontId="11" fillId="12" borderId="7" xfId="0" applyFont="1" applyFill="1" applyBorder="1" applyAlignment="1">
      <alignment horizontal="left"/>
    </xf>
    <xf numFmtId="2" fontId="1" fillId="0" borderId="49" xfId="0" applyNumberFormat="1" applyFont="1" applyBorder="1" applyAlignment="1">
      <alignment horizontal="left"/>
    </xf>
    <xf numFmtId="2" fontId="2" fillId="12" borderId="52" xfId="0" applyNumberFormat="1" applyFont="1" applyFill="1" applyBorder="1" applyAlignment="1">
      <alignment horizontal="left"/>
    </xf>
    <xf numFmtId="2" fontId="12" fillId="12" borderId="4" xfId="0" applyNumberFormat="1" applyFont="1" applyFill="1" applyBorder="1"/>
    <xf numFmtId="2" fontId="12" fillId="12" borderId="6" xfId="0" applyNumberFormat="1" applyFont="1" applyFill="1" applyBorder="1"/>
    <xf numFmtId="0" fontId="13" fillId="12" borderId="7" xfId="0" applyFont="1" applyFill="1" applyBorder="1" applyAlignment="1" applyProtection="1">
      <alignment horizontal="left"/>
      <protection hidden="1"/>
    </xf>
    <xf numFmtId="2" fontId="13" fillId="12" borderId="7" xfId="0" applyNumberFormat="1" applyFont="1" applyFill="1" applyBorder="1" applyAlignment="1" applyProtection="1">
      <alignment horizontal="left"/>
      <protection hidden="1"/>
    </xf>
    <xf numFmtId="0" fontId="1" fillId="12" borderId="7" xfId="0" applyFont="1" applyFill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9" fillId="12" borderId="7" xfId="0" applyFont="1" applyFill="1" applyBorder="1" applyAlignment="1">
      <alignment horizontal="right"/>
    </xf>
    <xf numFmtId="0" fontId="12" fillId="12" borderId="0" xfId="0" applyFont="1" applyFill="1"/>
    <xf numFmtId="0" fontId="11" fillId="12" borderId="0" xfId="0" applyFont="1" applyFill="1" applyAlignment="1">
      <alignment horizontal="left"/>
    </xf>
    <xf numFmtId="0" fontId="11" fillId="12" borderId="7" xfId="0" applyFont="1" applyFill="1" applyBorder="1"/>
    <xf numFmtId="0" fontId="12" fillId="12" borderId="7" xfId="0" applyFont="1" applyFill="1" applyBorder="1"/>
    <xf numFmtId="2" fontId="1" fillId="11" borderId="19" xfId="0" applyNumberFormat="1" applyFont="1" applyFill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4" fillId="0" borderId="0" xfId="0" applyFont="1"/>
    <xf numFmtId="0" fontId="14" fillId="0" borderId="0" xfId="0" applyFont="1" applyAlignment="1">
      <alignment wrapText="1"/>
    </xf>
    <xf numFmtId="14" fontId="14" fillId="0" borderId="0" xfId="0" applyNumberFormat="1" applyFont="1"/>
    <xf numFmtId="2" fontId="1" fillId="16" borderId="19" xfId="0" applyNumberFormat="1" applyFont="1" applyFill="1" applyBorder="1" applyAlignment="1" applyProtection="1">
      <alignment horizontal="left"/>
      <protection locked="0"/>
    </xf>
    <xf numFmtId="2" fontId="1" fillId="16" borderId="43" xfId="0" applyNumberFormat="1" applyFont="1" applyFill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hidden="1"/>
    </xf>
    <xf numFmtId="0" fontId="1" fillId="0" borderId="16" xfId="0" applyFont="1" applyBorder="1" applyProtection="1">
      <protection locked="0"/>
    </xf>
    <xf numFmtId="0" fontId="1" fillId="12" borderId="0" xfId="0" applyFont="1" applyFill="1" applyAlignment="1">
      <alignment horizontal="right"/>
    </xf>
    <xf numFmtId="0" fontId="9" fillId="12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1" fillId="12" borderId="0" xfId="0" applyFont="1" applyFill="1" applyAlignment="1">
      <alignment horizontal="left"/>
    </xf>
    <xf numFmtId="0" fontId="11" fillId="12" borderId="7" xfId="0" applyFont="1" applyFill="1" applyBorder="1" applyAlignment="1" applyProtection="1">
      <alignment horizontal="left"/>
      <protection hidden="1"/>
    </xf>
    <xf numFmtId="2" fontId="1" fillId="12" borderId="0" xfId="0" applyNumberFormat="1" applyFont="1" applyFill="1" applyAlignment="1">
      <alignment horizontal="left"/>
    </xf>
    <xf numFmtId="2" fontId="9" fillId="12" borderId="0" xfId="0" applyNumberFormat="1" applyFont="1" applyFill="1" applyAlignment="1">
      <alignment horizontal="left"/>
    </xf>
    <xf numFmtId="2" fontId="1" fillId="12" borderId="19" xfId="0" applyNumberFormat="1" applyFont="1" applyFill="1" applyBorder="1" applyAlignment="1" applyProtection="1">
      <alignment horizontal="left"/>
      <protection locked="0"/>
    </xf>
    <xf numFmtId="2" fontId="1" fillId="12" borderId="1" xfId="0" applyNumberFormat="1" applyFont="1" applyFill="1" applyBorder="1" applyAlignment="1" applyProtection="1">
      <alignment horizontal="left"/>
      <protection locked="0"/>
    </xf>
    <xf numFmtId="2" fontId="1" fillId="12" borderId="43" xfId="0" applyNumberFormat="1" applyFont="1" applyFill="1" applyBorder="1" applyAlignment="1" applyProtection="1">
      <alignment horizontal="left"/>
      <protection locked="0"/>
    </xf>
    <xf numFmtId="0" fontId="1" fillId="12" borderId="1" xfId="0" applyFont="1" applyFill="1" applyBorder="1" applyAlignment="1" applyProtection="1">
      <alignment horizontal="left"/>
      <protection locked="0"/>
    </xf>
    <xf numFmtId="2" fontId="1" fillId="0" borderId="19" xfId="0" applyNumberFormat="1" applyFont="1" applyBorder="1" applyAlignment="1" applyProtection="1">
      <alignment horizontal="left"/>
      <protection locked="0"/>
    </xf>
    <xf numFmtId="2" fontId="1" fillId="12" borderId="18" xfId="0" applyNumberFormat="1" applyFont="1" applyFill="1" applyBorder="1" applyAlignment="1">
      <alignment horizontal="left"/>
    </xf>
    <xf numFmtId="2" fontId="1" fillId="12" borderId="20" xfId="0" applyNumberFormat="1" applyFont="1" applyFill="1" applyBorder="1" applyAlignment="1" applyProtection="1">
      <alignment horizontal="left"/>
      <protection locked="0"/>
    </xf>
    <xf numFmtId="2" fontId="1" fillId="17" borderId="22" xfId="0" applyNumberFormat="1" applyFont="1" applyFill="1" applyBorder="1" applyAlignment="1" applyProtection="1">
      <alignment horizontal="left"/>
      <protection locked="0"/>
    </xf>
    <xf numFmtId="2" fontId="1" fillId="17" borderId="44" xfId="0" applyNumberFormat="1" applyFont="1" applyFill="1" applyBorder="1" applyAlignment="1" applyProtection="1">
      <alignment horizontal="left"/>
      <protection locked="0"/>
    </xf>
    <xf numFmtId="2" fontId="1" fillId="11" borderId="18" xfId="0" applyNumberFormat="1" applyFont="1" applyFill="1" applyBorder="1" applyAlignment="1" applyProtection="1">
      <alignment horizontal="left"/>
      <protection locked="0"/>
    </xf>
    <xf numFmtId="0" fontId="13" fillId="12" borderId="7" xfId="0" applyFont="1" applyFill="1" applyBorder="1" applyProtection="1">
      <protection hidden="1"/>
    </xf>
    <xf numFmtId="0" fontId="15" fillId="0" borderId="0" xfId="0" applyFont="1"/>
    <xf numFmtId="0" fontId="16" fillId="12" borderId="0" xfId="0" applyFont="1" applyFill="1"/>
    <xf numFmtId="0" fontId="15" fillId="12" borderId="0" xfId="0" applyFont="1" applyFill="1"/>
    <xf numFmtId="0" fontId="17" fillId="0" borderId="0" xfId="0" applyFont="1"/>
    <xf numFmtId="0" fontId="15" fillId="12" borderId="7" xfId="0" applyFont="1" applyFill="1" applyBorder="1"/>
    <xf numFmtId="0" fontId="16" fillId="12" borderId="0" xfId="0" applyFont="1" applyFill="1" applyAlignment="1">
      <alignment horizontal="right"/>
    </xf>
    <xf numFmtId="0" fontId="16" fillId="12" borderId="7" xfId="0" applyFont="1" applyFill="1" applyBorder="1"/>
    <xf numFmtId="2" fontId="11" fillId="0" borderId="6" xfId="0" applyNumberFormat="1" applyFont="1" applyBorder="1"/>
    <xf numFmtId="0" fontId="11" fillId="0" borderId="7" xfId="0" applyFont="1" applyBorder="1"/>
    <xf numFmtId="0" fontId="11" fillId="0" borderId="7" xfId="0" applyFont="1" applyBorder="1" applyAlignment="1">
      <alignment horizontal="left"/>
    </xf>
    <xf numFmtId="2" fontId="1" fillId="0" borderId="18" xfId="0" applyNumberFormat="1" applyFont="1" applyBorder="1" applyAlignment="1" applyProtection="1">
      <alignment horizontal="left"/>
      <protection locked="0"/>
    </xf>
    <xf numFmtId="2" fontId="1" fillId="0" borderId="20" xfId="0" applyNumberFormat="1" applyFont="1" applyBorder="1" applyAlignment="1" applyProtection="1">
      <alignment horizontal="left"/>
      <protection locked="0"/>
    </xf>
    <xf numFmtId="2" fontId="1" fillId="16" borderId="1" xfId="0" applyNumberFormat="1" applyFont="1" applyFill="1" applyBorder="1" applyAlignment="1" applyProtection="1">
      <alignment horizontal="left"/>
      <protection locked="0"/>
    </xf>
    <xf numFmtId="2" fontId="1" fillId="0" borderId="48" xfId="0" applyNumberFormat="1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2" fontId="2" fillId="12" borderId="50" xfId="0" quotePrefix="1" applyNumberFormat="1" applyFont="1" applyFill="1" applyBorder="1" applyAlignment="1">
      <alignment horizontal="left"/>
    </xf>
    <xf numFmtId="2" fontId="2" fillId="12" borderId="51" xfId="0" quotePrefix="1" applyNumberFormat="1" applyFont="1" applyFill="1" applyBorder="1" applyAlignment="1">
      <alignment horizontal="left"/>
    </xf>
    <xf numFmtId="2" fontId="3" fillId="0" borderId="23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0" fontId="1" fillId="12" borderId="14" xfId="0" applyFont="1" applyFill="1" applyBorder="1" applyAlignment="1">
      <alignment horizontal="left"/>
    </xf>
    <xf numFmtId="0" fontId="1" fillId="12" borderId="0" xfId="0" applyFont="1" applyFill="1" applyAlignment="1">
      <alignment horizontal="left"/>
    </xf>
    <xf numFmtId="0" fontId="1" fillId="12" borderId="16" xfId="0" applyFont="1" applyFill="1" applyBorder="1" applyAlignment="1">
      <alignment horizontal="left"/>
    </xf>
    <xf numFmtId="0" fontId="1" fillId="12" borderId="17" xfId="0" applyFont="1" applyFill="1" applyBorder="1" applyAlignment="1">
      <alignment horizontal="left"/>
    </xf>
    <xf numFmtId="2" fontId="1" fillId="0" borderId="11" xfId="0" applyNumberFormat="1" applyFont="1" applyBorder="1" applyAlignment="1" applyProtection="1">
      <alignment horizontal="left"/>
      <protection locked="0"/>
    </xf>
    <xf numFmtId="2" fontId="1" fillId="0" borderId="19" xfId="0" applyNumberFormat="1" applyFont="1" applyBorder="1" applyAlignment="1" applyProtection="1">
      <alignment horizontal="left"/>
      <protection locked="0"/>
    </xf>
    <xf numFmtId="2" fontId="1" fillId="12" borderId="0" xfId="0" applyNumberFormat="1" applyFont="1" applyFill="1" applyAlignment="1">
      <alignment horizontal="left"/>
    </xf>
    <xf numFmtId="2" fontId="9" fillId="12" borderId="0" xfId="0" applyNumberFormat="1" applyFont="1" applyFill="1" applyAlignment="1">
      <alignment horizontal="left"/>
    </xf>
    <xf numFmtId="2" fontId="1" fillId="0" borderId="22" xfId="0" applyNumberFormat="1" applyFont="1" applyBorder="1" applyAlignment="1">
      <alignment horizontal="center"/>
    </xf>
    <xf numFmtId="0" fontId="5" fillId="15" borderId="13" xfId="0" applyFont="1" applyFill="1" applyBorder="1" applyAlignment="1">
      <alignment horizontal="left"/>
    </xf>
    <xf numFmtId="0" fontId="5" fillId="15" borderId="9" xfId="0" applyFont="1" applyFill="1" applyBorder="1" applyAlignment="1">
      <alignment horizontal="left"/>
    </xf>
    <xf numFmtId="2" fontId="4" fillId="15" borderId="13" xfId="0" applyNumberFormat="1" applyFont="1" applyFill="1" applyBorder="1" applyAlignment="1">
      <alignment horizontal="left"/>
    </xf>
    <xf numFmtId="0" fontId="1" fillId="12" borderId="0" xfId="0" applyFont="1" applyFill="1" applyAlignment="1">
      <alignment horizontal="right"/>
    </xf>
    <xf numFmtId="0" fontId="1" fillId="12" borderId="15" xfId="0" applyFont="1" applyFill="1" applyBorder="1" applyAlignment="1">
      <alignment horizontal="right"/>
    </xf>
    <xf numFmtId="0" fontId="2" fillId="8" borderId="21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8" borderId="19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3" fillId="12" borderId="10" xfId="0" applyFont="1" applyFill="1" applyBorder="1" applyAlignment="1">
      <alignment horizontal="left"/>
    </xf>
    <xf numFmtId="0" fontId="11" fillId="12" borderId="7" xfId="0" applyFont="1" applyFill="1" applyBorder="1" applyAlignment="1" applyProtection="1">
      <alignment horizontal="left"/>
      <protection hidden="1"/>
    </xf>
    <xf numFmtId="0" fontId="11" fillId="12" borderId="0" xfId="0" applyFont="1" applyFill="1" applyAlignment="1" applyProtection="1">
      <alignment horizontal="left"/>
      <protection hidden="1"/>
    </xf>
    <xf numFmtId="0" fontId="1" fillId="0" borderId="10" xfId="0" applyFont="1" applyBorder="1" applyAlignment="1">
      <alignment horizontal="right"/>
    </xf>
    <xf numFmtId="14" fontId="1" fillId="13" borderId="10" xfId="0" applyNumberFormat="1" applyFont="1" applyFill="1" applyBorder="1" applyAlignment="1" applyProtection="1">
      <alignment horizontal="left"/>
      <protection locked="0"/>
    </xf>
    <xf numFmtId="0" fontId="1" fillId="12" borderId="10" xfId="0" applyFont="1" applyFill="1" applyBorder="1" applyAlignment="1">
      <alignment horizontal="right"/>
    </xf>
    <xf numFmtId="0" fontId="3" fillId="0" borderId="10" xfId="0" applyFont="1" applyBorder="1" applyAlignment="1">
      <alignment horizontal="left"/>
    </xf>
    <xf numFmtId="0" fontId="13" fillId="12" borderId="0" xfId="0" applyFont="1" applyFill="1" applyAlignment="1" applyProtection="1">
      <alignment horizontal="left"/>
      <protection locked="0"/>
    </xf>
    <xf numFmtId="0" fontId="2" fillId="13" borderId="12" xfId="0" applyFont="1" applyFill="1" applyBorder="1" applyAlignment="1" applyProtection="1">
      <alignment horizontal="left"/>
      <protection locked="0"/>
    </xf>
    <xf numFmtId="0" fontId="2" fillId="13" borderId="13" xfId="0" applyFont="1" applyFill="1" applyBorder="1" applyAlignment="1" applyProtection="1">
      <alignment horizontal="left"/>
      <protection locked="0"/>
    </xf>
    <xf numFmtId="0" fontId="2" fillId="13" borderId="9" xfId="0" applyFont="1" applyFill="1" applyBorder="1" applyAlignment="1" applyProtection="1">
      <alignment horizontal="left"/>
      <protection locked="0"/>
    </xf>
    <xf numFmtId="0" fontId="1" fillId="12" borderId="14" xfId="0" applyFont="1" applyFill="1" applyBorder="1" applyAlignment="1" applyProtection="1">
      <alignment horizontal="center"/>
      <protection locked="0"/>
    </xf>
    <xf numFmtId="0" fontId="1" fillId="12" borderId="0" xfId="0" applyFont="1" applyFill="1" applyAlignment="1" applyProtection="1">
      <alignment horizontal="center"/>
      <protection locked="0"/>
    </xf>
    <xf numFmtId="0" fontId="1" fillId="12" borderId="15" xfId="0" applyFont="1" applyFill="1" applyBorder="1" applyAlignment="1" applyProtection="1">
      <alignment horizontal="center"/>
      <protection locked="0"/>
    </xf>
    <xf numFmtId="0" fontId="1" fillId="10" borderId="11" xfId="0" applyFont="1" applyFill="1" applyBorder="1" applyAlignment="1">
      <alignment horizontal="center"/>
    </xf>
    <xf numFmtId="0" fontId="1" fillId="10" borderId="19" xfId="0" applyFont="1" applyFill="1" applyBorder="1" applyAlignment="1">
      <alignment horizontal="center"/>
    </xf>
    <xf numFmtId="2" fontId="2" fillId="13" borderId="21" xfId="0" applyNumberFormat="1" applyFont="1" applyFill="1" applyBorder="1" applyAlignment="1" applyProtection="1">
      <alignment horizontal="center"/>
      <protection locked="0"/>
    </xf>
    <xf numFmtId="2" fontId="2" fillId="13" borderId="11" xfId="0" applyNumberFormat="1" applyFont="1" applyFill="1" applyBorder="1" applyAlignment="1" applyProtection="1">
      <alignment horizontal="center"/>
      <protection locked="0"/>
    </xf>
    <xf numFmtId="2" fontId="2" fillId="13" borderId="19" xfId="0" applyNumberFormat="1" applyFont="1" applyFill="1" applyBorder="1" applyAlignment="1" applyProtection="1">
      <alignment horizontal="center"/>
      <protection locked="0"/>
    </xf>
    <xf numFmtId="0" fontId="5" fillId="0" borderId="24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1" fillId="12" borderId="17" xfId="0" applyFont="1" applyFill="1" applyBorder="1" applyAlignment="1">
      <alignment horizontal="right"/>
    </xf>
    <xf numFmtId="0" fontId="1" fillId="12" borderId="18" xfId="0" applyFont="1" applyFill="1" applyBorder="1" applyAlignment="1">
      <alignment horizontal="right"/>
    </xf>
    <xf numFmtId="0" fontId="1" fillId="12" borderId="15" xfId="0" applyFont="1" applyFill="1" applyBorder="1" applyAlignment="1">
      <alignment horizontal="left"/>
    </xf>
    <xf numFmtId="0" fontId="1" fillId="12" borderId="26" xfId="0" applyFont="1" applyFill="1" applyBorder="1" applyAlignment="1">
      <alignment horizontal="left"/>
    </xf>
    <xf numFmtId="0" fontId="1" fillId="12" borderId="27" xfId="0" applyFont="1" applyFill="1" applyBorder="1" applyAlignment="1">
      <alignment horizontal="left"/>
    </xf>
    <xf numFmtId="0" fontId="1" fillId="12" borderId="28" xfId="0" applyFont="1" applyFill="1" applyBorder="1" applyAlignment="1">
      <alignment horizontal="left"/>
    </xf>
    <xf numFmtId="2" fontId="1" fillId="0" borderId="40" xfId="0" applyNumberFormat="1" applyFont="1" applyBorder="1" applyAlignment="1" applyProtection="1">
      <alignment horizontal="left"/>
      <protection locked="0"/>
    </xf>
    <xf numFmtId="2" fontId="1" fillId="0" borderId="35" xfId="0" applyNumberFormat="1" applyFont="1" applyBorder="1" applyAlignment="1" applyProtection="1">
      <alignment horizontal="left"/>
      <protection locked="0"/>
    </xf>
    <xf numFmtId="0" fontId="9" fillId="12" borderId="0" xfId="0" applyFont="1" applyFill="1" applyAlignment="1">
      <alignment horizontal="right"/>
    </xf>
    <xf numFmtId="0" fontId="9" fillId="12" borderId="10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10" xfId="0" applyFont="1" applyBorder="1" applyAlignment="1">
      <alignment horizontal="right"/>
    </xf>
    <xf numFmtId="14" fontId="9" fillId="13" borderId="10" xfId="0" applyNumberFormat="1" applyFont="1" applyFill="1" applyBorder="1" applyAlignment="1" applyProtection="1">
      <alignment horizontal="left"/>
      <protection locked="0"/>
    </xf>
    <xf numFmtId="14" fontId="9" fillId="13" borderId="0" xfId="0" applyNumberFormat="1" applyFont="1" applyFill="1" applyAlignment="1" applyProtection="1">
      <alignment horizontal="left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74F881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19050</xdr:colOff>
      <xdr:row>1</xdr:row>
      <xdr:rowOff>123824</xdr:rowOff>
    </xdr:from>
    <xdr:to>
      <xdr:col>33</xdr:col>
      <xdr:colOff>228600</xdr:colOff>
      <xdr:row>25</xdr:row>
      <xdr:rowOff>133350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496425" y="190499"/>
          <a:ext cx="3352800" cy="3552826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000" b="1">
              <a:latin typeface="Arial" pitchFamily="34" charset="0"/>
              <a:cs typeface="Arial" pitchFamily="34" charset="0"/>
            </a:rPr>
            <a:t>Richtlijnen</a:t>
          </a:r>
          <a:r>
            <a:rPr lang="nl-NL" sz="1000" b="1" baseline="0">
              <a:latin typeface="Arial" pitchFamily="34" charset="0"/>
              <a:cs typeface="Arial" pitchFamily="34" charset="0"/>
            </a:rPr>
            <a:t> rooster planning:</a:t>
          </a:r>
        </a:p>
        <a:p>
          <a:r>
            <a:rPr lang="nl-NL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Alle</a:t>
          </a:r>
          <a:r>
            <a:rPr lang="nl-NL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nl-NL" sz="1000" baseline="0">
              <a:solidFill>
                <a:schemeClr val="bg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    </a:t>
          </a:r>
          <a:r>
            <a:rPr lang="nl-NL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 gekleurde velden zijn in te vullen. Bij de velden staan opmerkingen wat er moet worden ingevuld.</a:t>
          </a:r>
        </a:p>
        <a:p>
          <a:endParaRPr lang="nl-NL" sz="200" baseline="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nl-NL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• Excel</a:t>
          </a:r>
          <a:r>
            <a:rPr lang="nl-NL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berekent exact het netto uren normjaartaak uit. In de               velden staat het resultaat.</a:t>
          </a:r>
        </a:p>
        <a:p>
          <a:endParaRPr lang="nl-NL" sz="2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nl-NL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• In</a:t>
          </a:r>
          <a:r>
            <a:rPr lang="nl-NL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geval van mutaties vul je ingangsdatum van de mutatie in en de einddatum van de mutatie in.</a:t>
          </a:r>
        </a:p>
        <a:p>
          <a:endParaRPr lang="nl-NL" sz="2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nl-NL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• Leidinggevende en medewerker zijn beide verantwoordelijk</a:t>
          </a:r>
          <a:r>
            <a:rPr lang="nl-NL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voor goede verdeling van de werkuren in het rooster en er geen onnodige opbouw van teveel gewerkte uren ontstaat.</a:t>
          </a:r>
          <a:endParaRPr lang="nl-NL" sz="10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endParaRPr lang="nl-NL" sz="200" baseline="0">
            <a:latin typeface="Arial" pitchFamily="34" charset="0"/>
            <a:cs typeface="Arial" pitchFamily="34" charset="0"/>
          </a:endParaRPr>
        </a:p>
        <a:p>
          <a:r>
            <a:rPr lang="nl-NL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• Uren</a:t>
          </a:r>
          <a:r>
            <a:rPr lang="nl-NL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van vorige rooster planning (transport uren) kunnen onderaan in het formulier worden ingevuld.</a:t>
          </a:r>
        </a:p>
        <a:p>
          <a:endParaRPr lang="nl-NL" sz="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• Uren besteed aan</a:t>
          </a:r>
          <a:r>
            <a:rPr lang="nl-NL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scholing en duurzame inzetbaarheid kunnen per week worden ingevuld. Het totaal daarvan mag niet meer zijn dan 83 respectievelijk 40 uur (op basis van 100% wtf). Als je wel meer uren invult, wordt het meerdere niet meegeteld in het totaal. </a:t>
          </a:r>
          <a:r>
            <a:rPr lang="nl-N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Afwijkende afspraken kunnen in overleg met leidinggevende worden gemaakt.</a:t>
          </a:r>
          <a:endParaRPr lang="nl-NL" sz="1000">
            <a:effectLst/>
          </a:endParaRPr>
        </a:p>
        <a:p>
          <a:endParaRPr lang="nl-NL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nl-NL" sz="1000" baseline="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endParaRPr lang="nl-NL" sz="2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24</xdr:col>
      <xdr:colOff>114300</xdr:colOff>
      <xdr:row>6</xdr:row>
      <xdr:rowOff>57150</xdr:rowOff>
    </xdr:from>
    <xdr:to>
      <xdr:col>25</xdr:col>
      <xdr:colOff>228600</xdr:colOff>
      <xdr:row>7</xdr:row>
      <xdr:rowOff>47625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9F83ED3D-511B-594D-2638-14F0DAEF8B63}"/>
            </a:ext>
          </a:extLst>
        </xdr:cNvPr>
        <xdr:cNvSpPr txBox="1"/>
      </xdr:nvSpPr>
      <xdr:spPr>
        <a:xfrm>
          <a:off x="9906000" y="1000125"/>
          <a:ext cx="428625" cy="152400"/>
        </a:xfrm>
        <a:prstGeom prst="rect">
          <a:avLst/>
        </a:prstGeom>
        <a:solidFill>
          <a:srgbClr val="74F88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/>
        </a:p>
      </xdr:txBody>
    </xdr:sp>
    <xdr:clientData/>
  </xdr:twoCellAnchor>
  <xdr:twoCellAnchor>
    <xdr:from>
      <xdr:col>24</xdr:col>
      <xdr:colOff>38101</xdr:colOff>
      <xdr:row>2</xdr:row>
      <xdr:rowOff>123825</xdr:rowOff>
    </xdr:from>
    <xdr:to>
      <xdr:col>25</xdr:col>
      <xdr:colOff>9526</xdr:colOff>
      <xdr:row>3</xdr:row>
      <xdr:rowOff>85725</xdr:rowOff>
    </xdr:to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2184E233-66BA-2438-6CEF-9EBC59802E63}"/>
            </a:ext>
          </a:extLst>
        </xdr:cNvPr>
        <xdr:cNvSpPr txBox="1"/>
      </xdr:nvSpPr>
      <xdr:spPr>
        <a:xfrm>
          <a:off x="9829801" y="400050"/>
          <a:ext cx="285750" cy="1238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453"/>
  <sheetViews>
    <sheetView showGridLines="0" tabSelected="1" topLeftCell="A30" zoomScaleNormal="100" zoomScaleSheetLayoutView="100" workbookViewId="0">
      <selection activeCell="L61" sqref="L61"/>
    </sheetView>
  </sheetViews>
  <sheetFormatPr defaultColWidth="9.140625" defaultRowHeight="12.75" x14ac:dyDescent="0.2"/>
  <cols>
    <col min="1" max="1" width="9.140625" style="64"/>
    <col min="2" max="2" width="1" style="40" customWidth="1"/>
    <col min="3" max="3" width="17.28515625" style="40" customWidth="1"/>
    <col min="4" max="4" width="4.42578125" style="40" customWidth="1"/>
    <col min="5" max="5" width="6.85546875" style="40" customWidth="1"/>
    <col min="6" max="9" width="6.28515625" style="40" customWidth="1"/>
    <col min="10" max="10" width="5.5703125" style="40" customWidth="1"/>
    <col min="11" max="11" width="3.42578125" style="40" customWidth="1"/>
    <col min="12" max="12" width="10.28515625" style="40" customWidth="1"/>
    <col min="13" max="13" width="5.85546875" style="40" customWidth="1"/>
    <col min="14" max="14" width="7.5703125" style="40" customWidth="1"/>
    <col min="15" max="15" width="2" style="40" customWidth="1"/>
    <col min="16" max="16" width="9.28515625" style="40" customWidth="1"/>
    <col min="17" max="17" width="7.7109375" style="40" customWidth="1"/>
    <col min="18" max="18" width="8.5703125" style="40" customWidth="1"/>
    <col min="19" max="19" width="6.5703125" style="40" customWidth="1"/>
    <col min="20" max="20" width="1.85546875" style="40" customWidth="1"/>
    <col min="21" max="21" width="1" style="40" customWidth="1"/>
    <col min="22" max="22" width="4.140625" style="64" customWidth="1"/>
    <col min="23" max="23" width="4.42578125" style="64" customWidth="1"/>
    <col min="24" max="46" width="4.7109375" style="64" customWidth="1"/>
    <col min="47" max="58" width="9.140625" style="64"/>
    <col min="59" max="16384" width="9.140625" style="40"/>
  </cols>
  <sheetData>
    <row r="1" spans="1:46" ht="5.25" customHeight="1" thickBot="1" x14ac:dyDescent="0.25">
      <c r="A1" s="89"/>
      <c r="V1" s="91"/>
    </row>
    <row r="2" spans="1:46" ht="16.5" thickBot="1" x14ac:dyDescent="0.3">
      <c r="A2" s="89"/>
      <c r="B2" s="14"/>
      <c r="C2" s="176"/>
      <c r="D2" s="177"/>
      <c r="E2" s="182" t="s">
        <v>0</v>
      </c>
      <c r="F2" s="182"/>
      <c r="G2" s="182"/>
      <c r="H2" s="182"/>
      <c r="I2" s="9"/>
      <c r="J2" s="188" t="s">
        <v>1</v>
      </c>
      <c r="K2" s="188"/>
      <c r="L2" s="188"/>
      <c r="M2" s="188"/>
      <c r="N2" s="188"/>
      <c r="O2" s="73"/>
      <c r="P2" s="190"/>
      <c r="Q2" s="191"/>
      <c r="R2" s="191"/>
      <c r="S2" s="192"/>
      <c r="T2" s="1"/>
      <c r="U2" s="14"/>
      <c r="V2" s="92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</row>
    <row r="3" spans="1:46" x14ac:dyDescent="0.2">
      <c r="A3" s="89"/>
      <c r="B3" s="14"/>
      <c r="C3" s="178"/>
      <c r="D3" s="179"/>
      <c r="E3" s="184" t="s">
        <v>2</v>
      </c>
      <c r="F3" s="184"/>
      <c r="G3" s="184"/>
      <c r="H3" s="184"/>
      <c r="I3" s="118">
        <f>NETWORKDAYS(I6,DATE(YEAR(I6)+1,MONTH(I6),DAY(I6)-1))</f>
        <v>261</v>
      </c>
      <c r="J3" s="189"/>
      <c r="K3" s="189"/>
      <c r="L3" s="189"/>
      <c r="M3" s="189"/>
      <c r="N3" s="189"/>
      <c r="O3" s="189"/>
      <c r="P3" s="189"/>
      <c r="Q3" s="189"/>
      <c r="R3" s="189"/>
      <c r="S3" s="143"/>
      <c r="T3" s="33"/>
      <c r="U3" s="14"/>
      <c r="V3" s="92"/>
      <c r="W3" s="76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</row>
    <row r="4" spans="1:46" ht="13.5" thickBot="1" x14ac:dyDescent="0.25">
      <c r="A4" s="89"/>
      <c r="B4" s="14"/>
      <c r="C4" s="180"/>
      <c r="D4" s="181"/>
      <c r="E4" s="183" t="s">
        <v>3</v>
      </c>
      <c r="F4" s="183"/>
      <c r="G4" s="183"/>
      <c r="H4" s="183"/>
      <c r="I4" s="102">
        <v>1659</v>
      </c>
      <c r="J4" s="137"/>
      <c r="K4" s="137"/>
      <c r="L4" s="183" t="s">
        <v>4</v>
      </c>
      <c r="M4" s="183"/>
      <c r="N4" s="183"/>
      <c r="O4" s="124"/>
      <c r="P4" s="103">
        <f>SUM(I4/I3)</f>
        <v>6.3563218390804597</v>
      </c>
      <c r="Q4" s="109"/>
      <c r="R4" s="109"/>
      <c r="S4" s="142"/>
      <c r="T4" s="41"/>
      <c r="U4" s="14"/>
      <c r="V4" s="92"/>
      <c r="W4" s="76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</row>
    <row r="5" spans="1:46" ht="13.5" thickBot="1" x14ac:dyDescent="0.25">
      <c r="A5" s="89"/>
      <c r="B5" s="14"/>
      <c r="C5" s="14"/>
      <c r="D5" s="14"/>
      <c r="E5" s="123"/>
      <c r="F5" s="123"/>
      <c r="G5" s="123"/>
      <c r="H5" s="14"/>
      <c r="I5" s="15"/>
      <c r="J5" s="15"/>
      <c r="K5" s="15"/>
      <c r="L5" s="15"/>
      <c r="M5" s="15"/>
      <c r="N5" s="15"/>
      <c r="O5" s="15"/>
      <c r="P5" s="14"/>
      <c r="Q5" s="20"/>
      <c r="R5" s="21"/>
      <c r="S5" s="21"/>
      <c r="T5" s="14"/>
      <c r="U5" s="14"/>
      <c r="V5" s="92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</row>
    <row r="6" spans="1:46" x14ac:dyDescent="0.2">
      <c r="A6" s="89"/>
      <c r="B6" s="14"/>
      <c r="C6" s="42" t="s">
        <v>5</v>
      </c>
      <c r="D6" s="11" t="s">
        <v>6</v>
      </c>
      <c r="E6" s="60">
        <v>1</v>
      </c>
      <c r="F6" s="11"/>
      <c r="G6" s="187" t="s">
        <v>7</v>
      </c>
      <c r="H6" s="187"/>
      <c r="I6" s="186">
        <v>45505</v>
      </c>
      <c r="J6" s="186"/>
      <c r="K6" s="185" t="s">
        <v>8</v>
      </c>
      <c r="L6" s="185"/>
      <c r="M6" s="186">
        <v>45869</v>
      </c>
      <c r="N6" s="186"/>
      <c r="O6" s="80"/>
      <c r="P6" s="187" t="s">
        <v>9</v>
      </c>
      <c r="Q6" s="187"/>
      <c r="R6" s="12">
        <f>NETWORKDAYS(I6,M6)</f>
        <v>261</v>
      </c>
      <c r="S6" s="12"/>
      <c r="T6" s="43"/>
      <c r="U6" s="14"/>
      <c r="V6" s="92"/>
      <c r="W6" s="76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</row>
    <row r="7" spans="1:46" x14ac:dyDescent="0.2">
      <c r="A7" s="89"/>
      <c r="B7" s="14"/>
      <c r="C7" s="13" t="s">
        <v>10</v>
      </c>
      <c r="D7" s="61">
        <v>0</v>
      </c>
      <c r="E7" s="14"/>
      <c r="F7" s="14"/>
      <c r="G7" s="171" t="s">
        <v>11</v>
      </c>
      <c r="H7" s="171"/>
      <c r="I7" s="165">
        <f>D7*C8*R6</f>
        <v>0</v>
      </c>
      <c r="J7" s="165"/>
      <c r="K7" s="171"/>
      <c r="L7" s="171"/>
      <c r="M7" s="165"/>
      <c r="N7" s="165"/>
      <c r="O7" s="125"/>
      <c r="P7" s="120"/>
      <c r="Q7" s="120" t="s">
        <v>12</v>
      </c>
      <c r="R7" s="125">
        <f>P4*R6*E6</f>
        <v>1659</v>
      </c>
      <c r="S7" s="16"/>
      <c r="T7" s="33"/>
      <c r="U7" s="14"/>
      <c r="V7" s="92"/>
      <c r="W7" s="7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</row>
    <row r="8" spans="1:46" ht="13.5" thickBot="1" x14ac:dyDescent="0.25">
      <c r="A8" s="89"/>
      <c r="B8" s="14"/>
      <c r="C8" s="145">
        <f>E6/I3</f>
        <v>3.8314176245210726E-3</v>
      </c>
      <c r="D8" s="146"/>
      <c r="E8" s="147"/>
      <c r="F8" s="147"/>
      <c r="G8" s="147"/>
      <c r="H8" s="146"/>
      <c r="I8" s="147">
        <f>J$80*C8*R6</f>
        <v>82.999999999999986</v>
      </c>
      <c r="J8" s="147">
        <f>L$80*C8*R6</f>
        <v>40</v>
      </c>
      <c r="K8" s="142"/>
      <c r="L8" s="144"/>
      <c r="M8" s="142"/>
      <c r="N8" s="144"/>
      <c r="O8" s="18"/>
      <c r="P8" s="104"/>
      <c r="Q8" s="105" t="s">
        <v>13</v>
      </c>
      <c r="R8" s="66">
        <f>R7-I7</f>
        <v>1659</v>
      </c>
      <c r="S8" s="19"/>
      <c r="T8" s="41"/>
      <c r="U8" s="14"/>
      <c r="V8" s="92"/>
      <c r="W8" s="76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</row>
    <row r="9" spans="1:46" ht="6.95" customHeight="1" thickBot="1" x14ac:dyDescent="0.25">
      <c r="A9" s="89"/>
      <c r="B9" s="14"/>
      <c r="C9" s="14"/>
      <c r="D9" s="14"/>
      <c r="E9" s="14"/>
      <c r="F9" s="14"/>
      <c r="G9" s="14"/>
      <c r="H9" s="14"/>
      <c r="I9" s="14"/>
      <c r="J9" s="14"/>
      <c r="K9" s="14"/>
      <c r="L9" s="15"/>
      <c r="M9" s="14"/>
      <c r="N9" s="15"/>
      <c r="O9" s="15"/>
      <c r="P9" s="120"/>
      <c r="Q9" s="120"/>
      <c r="R9" s="16"/>
      <c r="S9" s="16"/>
      <c r="T9" s="14"/>
      <c r="U9" s="14"/>
      <c r="V9" s="92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</row>
    <row r="10" spans="1:46" x14ac:dyDescent="0.2">
      <c r="A10" s="89"/>
      <c r="B10" s="14"/>
      <c r="C10" s="22" t="s">
        <v>14</v>
      </c>
      <c r="D10" s="26" t="s">
        <v>6</v>
      </c>
      <c r="E10" s="62"/>
      <c r="F10" s="214" t="s">
        <v>15</v>
      </c>
      <c r="G10" s="214"/>
      <c r="H10" s="214"/>
      <c r="I10" s="215"/>
      <c r="J10" s="215"/>
      <c r="K10" s="214" t="s">
        <v>8</v>
      </c>
      <c r="L10" s="214"/>
      <c r="M10" s="215"/>
      <c r="N10" s="215"/>
      <c r="O10" s="78"/>
      <c r="P10" s="212" t="s">
        <v>16</v>
      </c>
      <c r="Q10" s="212"/>
      <c r="R10" s="27">
        <f>NETWORKDAYS(I10,M10)</f>
        <v>0</v>
      </c>
      <c r="S10" s="12"/>
      <c r="T10" s="43"/>
      <c r="U10" s="14"/>
      <c r="V10" s="92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</row>
    <row r="11" spans="1:46" x14ac:dyDescent="0.2">
      <c r="A11" s="89"/>
      <c r="B11" s="14"/>
      <c r="C11" s="23" t="s">
        <v>10</v>
      </c>
      <c r="D11" s="77" t="str">
        <f>IF(E10&gt;0,D$7,"")</f>
        <v/>
      </c>
      <c r="E11" s="4"/>
      <c r="F11" s="211" t="s">
        <v>17</v>
      </c>
      <c r="G11" s="211"/>
      <c r="H11" s="211"/>
      <c r="I11" s="166">
        <f>IF(E10&gt;0,D11*C12*R10,0)</f>
        <v>0</v>
      </c>
      <c r="J11" s="166"/>
      <c r="K11" s="213"/>
      <c r="L11" s="213"/>
      <c r="M11" s="166"/>
      <c r="N11" s="166"/>
      <c r="O11" s="126"/>
      <c r="P11" s="121"/>
      <c r="Q11" s="121" t="s">
        <v>12</v>
      </c>
      <c r="R11" s="126">
        <f>P4*R10*E10</f>
        <v>0</v>
      </c>
      <c r="S11" s="16"/>
      <c r="T11" s="33"/>
      <c r="U11" s="14"/>
      <c r="V11" s="92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</row>
    <row r="12" spans="1:46" x14ac:dyDescent="0.2">
      <c r="A12" s="89"/>
      <c r="B12" s="14"/>
      <c r="C12" s="100">
        <f>IF(E10&gt;0,E10/I3,0)</f>
        <v>0</v>
      </c>
      <c r="D12" s="107"/>
      <c r="E12" s="107"/>
      <c r="F12" s="107"/>
      <c r="G12" s="107"/>
      <c r="H12" s="107"/>
      <c r="I12" s="108">
        <f>J$80*C12*R10</f>
        <v>0</v>
      </c>
      <c r="J12" s="108">
        <f>L$80*C12*R10</f>
        <v>0</v>
      </c>
      <c r="K12" s="24"/>
      <c r="L12" s="28"/>
      <c r="M12" s="24"/>
      <c r="N12" s="28"/>
      <c r="O12" s="28"/>
      <c r="P12" s="121"/>
      <c r="Q12" s="121" t="s">
        <v>13</v>
      </c>
      <c r="R12" s="67">
        <f>R11-I11</f>
        <v>0</v>
      </c>
      <c r="S12" s="16"/>
      <c r="T12" s="33"/>
      <c r="U12" s="14"/>
      <c r="V12" s="92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</row>
    <row r="13" spans="1:46" ht="6.95" customHeight="1" x14ac:dyDescent="0.2">
      <c r="A13" s="89"/>
      <c r="B13" s="14"/>
      <c r="C13" s="23"/>
      <c r="D13" s="24"/>
      <c r="E13" s="24"/>
      <c r="F13" s="24"/>
      <c r="G13" s="24"/>
      <c r="H13" s="24"/>
      <c r="I13" s="24"/>
      <c r="J13" s="24"/>
      <c r="K13" s="28"/>
      <c r="L13" s="28"/>
      <c r="M13" s="28"/>
      <c r="N13" s="28"/>
      <c r="O13" s="28"/>
      <c r="P13" s="121"/>
      <c r="Q13" s="121"/>
      <c r="R13" s="25"/>
      <c r="S13" s="16"/>
      <c r="T13" s="33"/>
      <c r="U13" s="14"/>
      <c r="V13" s="92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</row>
    <row r="14" spans="1:46" x14ac:dyDescent="0.2">
      <c r="A14" s="89"/>
      <c r="B14" s="14"/>
      <c r="C14" s="23" t="s">
        <v>18</v>
      </c>
      <c r="D14" s="4" t="s">
        <v>6</v>
      </c>
      <c r="E14" s="63"/>
      <c r="F14" s="211" t="s">
        <v>15</v>
      </c>
      <c r="G14" s="211"/>
      <c r="H14" s="211"/>
      <c r="I14" s="216"/>
      <c r="J14" s="216"/>
      <c r="K14" s="213" t="s">
        <v>8</v>
      </c>
      <c r="L14" s="213"/>
      <c r="M14" s="216"/>
      <c r="N14" s="216"/>
      <c r="O14" s="79"/>
      <c r="P14" s="211" t="s">
        <v>9</v>
      </c>
      <c r="Q14" s="211"/>
      <c r="R14" s="25">
        <f>NETWORKDAYS(I14,M14)</f>
        <v>0</v>
      </c>
      <c r="S14" s="16"/>
      <c r="T14" s="33"/>
      <c r="U14" s="14"/>
      <c r="V14" s="92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</row>
    <row r="15" spans="1:46" x14ac:dyDescent="0.2">
      <c r="A15" s="89"/>
      <c r="B15" s="14"/>
      <c r="C15" s="23" t="s">
        <v>10</v>
      </c>
      <c r="D15" s="77" t="str">
        <f>IF(E14&gt;0,D$7,"")</f>
        <v/>
      </c>
      <c r="E15" s="24"/>
      <c r="F15" s="213" t="s">
        <v>17</v>
      </c>
      <c r="G15" s="213"/>
      <c r="H15" s="213"/>
      <c r="I15" s="166">
        <f>IF(E14&gt;0,D15*C16*R14,0)</f>
        <v>0</v>
      </c>
      <c r="J15" s="166"/>
      <c r="K15" s="213"/>
      <c r="L15" s="213"/>
      <c r="M15" s="166"/>
      <c r="N15" s="166"/>
      <c r="O15" s="126"/>
      <c r="P15" s="121"/>
      <c r="Q15" s="121" t="s">
        <v>12</v>
      </c>
      <c r="R15" s="126">
        <f>P4*R14*E14</f>
        <v>0</v>
      </c>
      <c r="S15" s="16"/>
      <c r="T15" s="33"/>
      <c r="U15" s="14"/>
      <c r="V15" s="92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</row>
    <row r="16" spans="1:46" x14ac:dyDescent="0.2">
      <c r="A16" s="89"/>
      <c r="B16" s="14"/>
      <c r="C16" s="100">
        <f>IF(E14&gt;0,E14/I3,0)</f>
        <v>0</v>
      </c>
      <c r="D16" s="107"/>
      <c r="E16" s="107"/>
      <c r="F16" s="107"/>
      <c r="G16" s="107"/>
      <c r="H16" s="107"/>
      <c r="I16" s="108">
        <f>J$80*C16*R14</f>
        <v>0</v>
      </c>
      <c r="J16" s="108">
        <f>L$80*C16*R14</f>
        <v>0</v>
      </c>
      <c r="K16" s="24"/>
      <c r="L16" s="28"/>
      <c r="M16" s="24"/>
      <c r="N16" s="28"/>
      <c r="O16" s="28"/>
      <c r="P16" s="121"/>
      <c r="Q16" s="122" t="s">
        <v>13</v>
      </c>
      <c r="R16" s="67">
        <f>R15-I15</f>
        <v>0</v>
      </c>
      <c r="S16" s="16"/>
      <c r="T16" s="33"/>
      <c r="U16" s="14"/>
      <c r="V16" s="92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</row>
    <row r="17" spans="1:46" ht="6.95" customHeight="1" x14ac:dyDescent="0.2">
      <c r="A17" s="89"/>
      <c r="B17" s="14"/>
      <c r="C17" s="23"/>
      <c r="D17" s="24"/>
      <c r="E17" s="24"/>
      <c r="F17" s="24"/>
      <c r="G17" s="24"/>
      <c r="H17" s="24"/>
      <c r="I17" s="29"/>
      <c r="J17" s="28"/>
      <c r="K17" s="24"/>
      <c r="L17" s="28"/>
      <c r="M17" s="28"/>
      <c r="N17" s="28"/>
      <c r="O17" s="28"/>
      <c r="P17" s="121"/>
      <c r="Q17" s="121"/>
      <c r="R17" s="25"/>
      <c r="S17" s="16"/>
      <c r="T17" s="33"/>
      <c r="U17" s="14"/>
      <c r="V17" s="92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</row>
    <row r="18" spans="1:46" x14ac:dyDescent="0.2">
      <c r="A18" s="89"/>
      <c r="B18" s="14"/>
      <c r="C18" s="23" t="s">
        <v>19</v>
      </c>
      <c r="D18" s="24" t="s">
        <v>6</v>
      </c>
      <c r="E18" s="63"/>
      <c r="F18" s="213" t="s">
        <v>15</v>
      </c>
      <c r="G18" s="213"/>
      <c r="H18" s="213"/>
      <c r="I18" s="216"/>
      <c r="J18" s="216"/>
      <c r="K18" s="213" t="s">
        <v>8</v>
      </c>
      <c r="L18" s="213"/>
      <c r="M18" s="216"/>
      <c r="N18" s="216"/>
      <c r="O18" s="79"/>
      <c r="P18" s="211" t="s">
        <v>9</v>
      </c>
      <c r="Q18" s="211"/>
      <c r="R18" s="25">
        <f>NETWORKDAYS(I18,M18)</f>
        <v>0</v>
      </c>
      <c r="S18" s="16"/>
      <c r="T18" s="33"/>
      <c r="U18" s="14"/>
      <c r="V18" s="92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</row>
    <row r="19" spans="1:46" x14ac:dyDescent="0.2">
      <c r="A19" s="89"/>
      <c r="B19" s="14"/>
      <c r="C19" s="23" t="s">
        <v>10</v>
      </c>
      <c r="D19" s="77" t="str">
        <f>IF(E18&gt;0,D$7,"")</f>
        <v/>
      </c>
      <c r="E19" s="29"/>
      <c r="F19" s="211" t="s">
        <v>17</v>
      </c>
      <c r="G19" s="211"/>
      <c r="H19" s="211"/>
      <c r="I19" s="166">
        <f>IF(E18&gt;0,D19*C20*R18,0)</f>
        <v>0</v>
      </c>
      <c r="J19" s="166"/>
      <c r="K19" s="213"/>
      <c r="L19" s="213"/>
      <c r="M19" s="166"/>
      <c r="N19" s="166"/>
      <c r="O19" s="126"/>
      <c r="P19" s="121"/>
      <c r="Q19" s="121" t="s">
        <v>12</v>
      </c>
      <c r="R19" s="126">
        <f>P4*R18*E18</f>
        <v>0</v>
      </c>
      <c r="S19" s="16"/>
      <c r="T19" s="33"/>
      <c r="U19" s="14"/>
      <c r="V19" s="92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</row>
    <row r="20" spans="1:46" ht="13.5" thickBot="1" x14ac:dyDescent="0.25">
      <c r="A20" s="89"/>
      <c r="B20" s="14"/>
      <c r="C20" s="101">
        <f>IF(E18&gt;0,E18/I3,0)</f>
        <v>0</v>
      </c>
      <c r="D20" s="110"/>
      <c r="E20" s="110"/>
      <c r="F20" s="110"/>
      <c r="G20" s="110"/>
      <c r="H20" s="110"/>
      <c r="I20" s="97">
        <f>J$80*C20*R18</f>
        <v>0</v>
      </c>
      <c r="J20" s="97">
        <f>L$80*C20*R18</f>
        <v>0</v>
      </c>
      <c r="K20" s="31"/>
      <c r="L20" s="30"/>
      <c r="M20" s="30"/>
      <c r="N20" s="30"/>
      <c r="O20" s="30"/>
      <c r="P20" s="106"/>
      <c r="Q20" s="106" t="s">
        <v>13</v>
      </c>
      <c r="R20" s="68">
        <f>R19-I19</f>
        <v>0</v>
      </c>
      <c r="S20" s="19"/>
      <c r="T20" s="41"/>
      <c r="U20" s="14"/>
      <c r="V20" s="92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</row>
    <row r="21" spans="1:46" ht="6.95" customHeight="1" thickBot="1" x14ac:dyDescent="0.25">
      <c r="A21" s="89"/>
      <c r="B21" s="14"/>
      <c r="C21" s="24"/>
      <c r="D21" s="24"/>
      <c r="E21" s="24"/>
      <c r="F21" s="24"/>
      <c r="G21" s="24"/>
      <c r="H21" s="24"/>
      <c r="I21" s="29"/>
      <c r="J21" s="28"/>
      <c r="K21" s="24"/>
      <c r="L21" s="28"/>
      <c r="M21" s="28"/>
      <c r="N21" s="28"/>
      <c r="O21" s="28"/>
      <c r="P21" s="24"/>
      <c r="Q21" s="24"/>
      <c r="R21" s="32"/>
      <c r="S21" s="16"/>
      <c r="T21" s="14"/>
      <c r="U21" s="14"/>
      <c r="V21" s="92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</row>
    <row r="22" spans="1:46" ht="15.75" thickBot="1" x14ac:dyDescent="0.3">
      <c r="A22" s="89"/>
      <c r="B22" s="14"/>
      <c r="C22" s="69" t="s">
        <v>20</v>
      </c>
      <c r="D22" s="70"/>
      <c r="E22" s="170">
        <f>SUM(R8+R12+R16+R20)</f>
        <v>1659</v>
      </c>
      <c r="F22" s="170"/>
      <c r="G22" s="168" t="s">
        <v>21</v>
      </c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9"/>
      <c r="U22" s="14"/>
      <c r="V22" s="92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</row>
    <row r="23" spans="1:46" ht="6.95" customHeight="1" thickBot="1" x14ac:dyDescent="0.25">
      <c r="A23" s="89"/>
      <c r="B23" s="14"/>
      <c r="C23" s="14"/>
      <c r="D23" s="14"/>
      <c r="E23" s="14"/>
      <c r="F23" s="14"/>
      <c r="G23" s="14"/>
      <c r="H23" s="14"/>
      <c r="I23" s="123"/>
      <c r="J23" s="15"/>
      <c r="K23" s="14"/>
      <c r="L23" s="15"/>
      <c r="M23" s="15"/>
      <c r="N23" s="15"/>
      <c r="O23" s="15"/>
      <c r="P23" s="14"/>
      <c r="Q23" s="20"/>
      <c r="R23" s="125"/>
      <c r="S23" s="125"/>
      <c r="T23" s="14"/>
      <c r="U23" s="14"/>
      <c r="V23" s="92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</row>
    <row r="24" spans="1:46" x14ac:dyDescent="0.2">
      <c r="A24" s="89"/>
      <c r="B24" s="14"/>
      <c r="C24" s="5" t="s">
        <v>22</v>
      </c>
      <c r="D24" s="6" t="s">
        <v>23</v>
      </c>
      <c r="E24" s="7" t="s">
        <v>24</v>
      </c>
      <c r="F24" s="7" t="s">
        <v>25</v>
      </c>
      <c r="G24" s="7" t="s">
        <v>26</v>
      </c>
      <c r="H24" s="7" t="s">
        <v>27</v>
      </c>
      <c r="I24" s="82" t="s">
        <v>28</v>
      </c>
      <c r="J24" s="81" t="s">
        <v>29</v>
      </c>
      <c r="K24" s="7"/>
      <c r="L24" s="82" t="s">
        <v>30</v>
      </c>
      <c r="M24" s="86" t="s">
        <v>31</v>
      </c>
      <c r="N24" s="72" t="s">
        <v>32</v>
      </c>
      <c r="O24" s="11"/>
      <c r="P24" s="11"/>
      <c r="Q24" s="11"/>
      <c r="R24" s="11"/>
      <c r="S24" s="11"/>
      <c r="T24" s="43"/>
      <c r="U24" s="14"/>
      <c r="V24" s="92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</row>
    <row r="25" spans="1:46" ht="13.5" thickBot="1" x14ac:dyDescent="0.25">
      <c r="A25" s="89"/>
      <c r="B25" s="14"/>
      <c r="C25" s="44">
        <v>45566</v>
      </c>
      <c r="D25" s="45">
        <f>_xlfn.ISOWEEKNUM(C25)</f>
        <v>40</v>
      </c>
      <c r="E25" s="134"/>
      <c r="F25" s="133"/>
      <c r="G25" s="133"/>
      <c r="H25" s="133"/>
      <c r="I25" s="83"/>
      <c r="J25" s="163"/>
      <c r="K25" s="164"/>
      <c r="L25" s="83"/>
      <c r="M25" s="87">
        <f>SUM(E25:L25)</f>
        <v>0</v>
      </c>
      <c r="N25" s="71">
        <f>M25</f>
        <v>0</v>
      </c>
      <c r="O25" s="123"/>
      <c r="P25" s="173" t="s">
        <v>33</v>
      </c>
      <c r="Q25" s="174"/>
      <c r="R25" s="174"/>
      <c r="S25" s="175"/>
      <c r="T25" s="33"/>
      <c r="U25" s="14"/>
      <c r="V25" s="92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</row>
    <row r="26" spans="1:46" x14ac:dyDescent="0.2">
      <c r="A26" s="89"/>
      <c r="B26" s="14"/>
      <c r="C26" s="44">
        <f>C25+5</f>
        <v>45571</v>
      </c>
      <c r="D26" s="45">
        <f>_xlfn.ISOWEEKNUM(C26)</f>
        <v>40</v>
      </c>
      <c r="E26" s="132"/>
      <c r="F26" s="133"/>
      <c r="G26" s="133"/>
      <c r="H26" s="133"/>
      <c r="I26" s="83"/>
      <c r="J26" s="163"/>
      <c r="K26" s="164"/>
      <c r="L26" s="84"/>
      <c r="M26" s="87">
        <f>SUM(E26:L26)</f>
        <v>0</v>
      </c>
      <c r="N26" s="71">
        <f t="shared" ref="N26:N57" si="0">SUM(M26,N25)</f>
        <v>0</v>
      </c>
      <c r="O26" s="123"/>
      <c r="P26" s="159" t="s">
        <v>34</v>
      </c>
      <c r="Q26" s="160"/>
      <c r="R26" s="171">
        <v>24</v>
      </c>
      <c r="S26" s="172"/>
      <c r="T26" s="33"/>
      <c r="U26" s="14"/>
      <c r="V26" s="92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</row>
    <row r="27" spans="1:46" x14ac:dyDescent="0.2">
      <c r="A27" s="89"/>
      <c r="B27" s="14"/>
      <c r="C27" s="44">
        <f t="shared" ref="C27:C77" si="1">C26+7</f>
        <v>45578</v>
      </c>
      <c r="D27" s="45">
        <f t="shared" ref="D27:D77" si="2">_xlfn.ISOWEEKNUM(C27)</f>
        <v>41</v>
      </c>
      <c r="E27" s="148"/>
      <c r="F27" s="149"/>
      <c r="G27" s="149"/>
      <c r="H27" s="149"/>
      <c r="I27" s="83"/>
      <c r="J27" s="163"/>
      <c r="K27" s="164"/>
      <c r="L27" s="84"/>
      <c r="M27" s="87">
        <f>SUM(E27:L27)</f>
        <v>0</v>
      </c>
      <c r="N27" s="71">
        <f t="shared" si="0"/>
        <v>0</v>
      </c>
      <c r="O27" s="123"/>
      <c r="P27" s="159" t="s">
        <v>35</v>
      </c>
      <c r="Q27" s="160"/>
      <c r="R27" s="171">
        <v>16</v>
      </c>
      <c r="S27" s="172"/>
      <c r="T27" s="33"/>
      <c r="U27" s="14"/>
      <c r="V27" s="92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</row>
    <row r="28" spans="1:46" x14ac:dyDescent="0.2">
      <c r="A28" s="89"/>
      <c r="B28" s="14"/>
      <c r="C28" s="44">
        <f t="shared" si="1"/>
        <v>45585</v>
      </c>
      <c r="D28" s="45">
        <f t="shared" si="2"/>
        <v>42</v>
      </c>
      <c r="E28" s="112"/>
      <c r="F28" s="37"/>
      <c r="G28" s="37"/>
      <c r="H28" s="37"/>
      <c r="I28" s="84"/>
      <c r="J28" s="163"/>
      <c r="K28" s="164"/>
      <c r="L28" s="84"/>
      <c r="M28" s="87">
        <f>SUM(E28:L28)</f>
        <v>0</v>
      </c>
      <c r="N28" s="71">
        <f t="shared" si="0"/>
        <v>0</v>
      </c>
      <c r="O28" s="123"/>
      <c r="P28" s="159" t="s">
        <v>36</v>
      </c>
      <c r="Q28" s="160"/>
      <c r="R28" s="171">
        <v>8</v>
      </c>
      <c r="S28" s="172"/>
      <c r="T28" s="33"/>
      <c r="U28" s="14"/>
      <c r="V28" s="92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</row>
    <row r="29" spans="1:46" x14ac:dyDescent="0.2">
      <c r="A29" s="89"/>
      <c r="B29" s="14"/>
      <c r="C29" s="44">
        <f t="shared" si="1"/>
        <v>45592</v>
      </c>
      <c r="D29" s="45">
        <f t="shared" si="2"/>
        <v>43</v>
      </c>
      <c r="E29" s="136" t="s">
        <v>37</v>
      </c>
      <c r="F29" s="38"/>
      <c r="G29" s="38"/>
      <c r="H29" s="38"/>
      <c r="I29" s="85"/>
      <c r="J29" s="163"/>
      <c r="K29" s="164"/>
      <c r="L29" s="84"/>
      <c r="M29" s="87">
        <f t="shared" ref="M29:M77" si="3">SUM(E29:L29)</f>
        <v>0</v>
      </c>
      <c r="N29" s="71">
        <f t="shared" si="0"/>
        <v>0</v>
      </c>
      <c r="O29" s="123"/>
      <c r="P29" s="159" t="s">
        <v>38</v>
      </c>
      <c r="Q29" s="160"/>
      <c r="R29" s="171">
        <v>0</v>
      </c>
      <c r="S29" s="172"/>
      <c r="T29" s="33"/>
      <c r="U29" s="14"/>
      <c r="V29" s="92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</row>
    <row r="30" spans="1:46" x14ac:dyDescent="0.2">
      <c r="A30" s="89"/>
      <c r="B30" s="14"/>
      <c r="C30" s="44">
        <f t="shared" si="1"/>
        <v>45599</v>
      </c>
      <c r="D30" s="45">
        <f t="shared" si="2"/>
        <v>44</v>
      </c>
      <c r="E30" s="112"/>
      <c r="F30" s="37"/>
      <c r="G30" s="37"/>
      <c r="H30" s="37"/>
      <c r="I30" s="84"/>
      <c r="J30" s="163"/>
      <c r="K30" s="164"/>
      <c r="L30" s="84"/>
      <c r="M30" s="87">
        <f t="shared" si="3"/>
        <v>0</v>
      </c>
      <c r="N30" s="71">
        <f t="shared" si="0"/>
        <v>0</v>
      </c>
      <c r="O30" s="123"/>
      <c r="P30" s="159" t="s">
        <v>39</v>
      </c>
      <c r="Q30" s="160"/>
      <c r="R30" s="171">
        <v>8</v>
      </c>
      <c r="S30" s="172"/>
      <c r="T30" s="33"/>
      <c r="U30" s="14"/>
      <c r="V30" s="92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</row>
    <row r="31" spans="1:46" x14ac:dyDescent="0.2">
      <c r="A31" s="89"/>
      <c r="B31" s="14"/>
      <c r="C31" s="44">
        <f t="shared" si="1"/>
        <v>45606</v>
      </c>
      <c r="D31" s="45">
        <f t="shared" si="2"/>
        <v>45</v>
      </c>
      <c r="E31" s="112"/>
      <c r="F31" s="37"/>
      <c r="G31" s="37"/>
      <c r="H31" s="37"/>
      <c r="I31" s="84"/>
      <c r="J31" s="163"/>
      <c r="K31" s="164"/>
      <c r="L31" s="84"/>
      <c r="M31" s="87">
        <f t="shared" si="3"/>
        <v>0</v>
      </c>
      <c r="N31" s="71">
        <f t="shared" si="0"/>
        <v>0</v>
      </c>
      <c r="O31" s="123"/>
      <c r="P31" s="159" t="s">
        <v>40</v>
      </c>
      <c r="Q31" s="160"/>
      <c r="R31" s="171">
        <v>16</v>
      </c>
      <c r="S31" s="172"/>
      <c r="T31" s="46"/>
      <c r="U31" s="14"/>
      <c r="V31" s="92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</row>
    <row r="32" spans="1:46" x14ac:dyDescent="0.2">
      <c r="A32" s="89"/>
      <c r="B32" s="14"/>
      <c r="C32" s="44">
        <f t="shared" si="1"/>
        <v>45613</v>
      </c>
      <c r="D32" s="45">
        <f t="shared" si="2"/>
        <v>46</v>
      </c>
      <c r="E32" s="112"/>
      <c r="F32" s="37"/>
      <c r="G32" s="37"/>
      <c r="H32" s="37"/>
      <c r="I32" s="84"/>
      <c r="J32" s="163"/>
      <c r="K32" s="164"/>
      <c r="L32" s="84"/>
      <c r="M32" s="87">
        <f t="shared" si="3"/>
        <v>0</v>
      </c>
      <c r="N32" s="71">
        <f t="shared" si="0"/>
        <v>0</v>
      </c>
      <c r="O32" s="123"/>
      <c r="P32" s="159" t="s">
        <v>41</v>
      </c>
      <c r="Q32" s="160"/>
      <c r="R32" s="171">
        <v>24</v>
      </c>
      <c r="S32" s="172"/>
      <c r="T32" s="33"/>
      <c r="U32" s="14"/>
      <c r="V32" s="92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</row>
    <row r="33" spans="1:46" x14ac:dyDescent="0.2">
      <c r="A33" s="89"/>
      <c r="B33" s="14"/>
      <c r="C33" s="44">
        <f t="shared" si="1"/>
        <v>45620</v>
      </c>
      <c r="D33" s="45">
        <f t="shared" si="2"/>
        <v>47</v>
      </c>
      <c r="E33" s="112"/>
      <c r="F33" s="37"/>
      <c r="G33" s="37"/>
      <c r="H33" s="37"/>
      <c r="I33" s="84"/>
      <c r="J33" s="163"/>
      <c r="K33" s="164"/>
      <c r="L33" s="84"/>
      <c r="M33" s="87">
        <f t="shared" si="3"/>
        <v>0</v>
      </c>
      <c r="N33" s="71">
        <f t="shared" si="0"/>
        <v>0</v>
      </c>
      <c r="O33" s="123"/>
      <c r="P33" s="159" t="s">
        <v>42</v>
      </c>
      <c r="Q33" s="160"/>
      <c r="R33" s="171">
        <v>32</v>
      </c>
      <c r="S33" s="172"/>
      <c r="T33" s="33"/>
      <c r="U33" s="14"/>
      <c r="V33" s="92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</row>
    <row r="34" spans="1:46" x14ac:dyDescent="0.2">
      <c r="A34" s="89"/>
      <c r="B34" s="14"/>
      <c r="C34" s="44">
        <f t="shared" si="1"/>
        <v>45627</v>
      </c>
      <c r="D34" s="45">
        <f t="shared" si="2"/>
        <v>48</v>
      </c>
      <c r="E34" s="112"/>
      <c r="F34" s="37"/>
      <c r="G34" s="37"/>
      <c r="H34" s="37"/>
      <c r="I34" s="84"/>
      <c r="J34" s="163"/>
      <c r="K34" s="164"/>
      <c r="L34" s="84"/>
      <c r="M34" s="87">
        <f t="shared" si="3"/>
        <v>0</v>
      </c>
      <c r="N34" s="71">
        <f t="shared" si="0"/>
        <v>0</v>
      </c>
      <c r="O34" s="123"/>
      <c r="P34" s="159" t="s">
        <v>43</v>
      </c>
      <c r="Q34" s="160"/>
      <c r="R34" s="171">
        <v>40</v>
      </c>
      <c r="S34" s="172"/>
      <c r="T34" s="33"/>
      <c r="U34" s="14"/>
      <c r="V34" s="92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</row>
    <row r="35" spans="1:46" x14ac:dyDescent="0.2">
      <c r="A35" s="89"/>
      <c r="B35" s="14"/>
      <c r="C35" s="44">
        <f t="shared" si="1"/>
        <v>45634</v>
      </c>
      <c r="D35" s="45">
        <f t="shared" si="2"/>
        <v>49</v>
      </c>
      <c r="E35" s="112"/>
      <c r="F35" s="37"/>
      <c r="G35" s="37"/>
      <c r="H35" s="37"/>
      <c r="I35" s="84"/>
      <c r="J35" s="163"/>
      <c r="K35" s="164"/>
      <c r="L35" s="84"/>
      <c r="M35" s="87">
        <f t="shared" si="3"/>
        <v>0</v>
      </c>
      <c r="N35" s="71">
        <f t="shared" si="0"/>
        <v>0</v>
      </c>
      <c r="O35" s="123"/>
      <c r="P35" s="161" t="s">
        <v>44</v>
      </c>
      <c r="Q35" s="162"/>
      <c r="R35" s="203">
        <v>48</v>
      </c>
      <c r="S35" s="204"/>
      <c r="T35" s="33"/>
      <c r="U35" s="14"/>
      <c r="V35" s="92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</row>
    <row r="36" spans="1:46" x14ac:dyDescent="0.2">
      <c r="A36" s="89"/>
      <c r="B36" s="14"/>
      <c r="C36" s="44">
        <f t="shared" si="1"/>
        <v>45641</v>
      </c>
      <c r="D36" s="45">
        <f t="shared" si="2"/>
        <v>50</v>
      </c>
      <c r="E36" s="112"/>
      <c r="F36" s="37"/>
      <c r="G36" s="37"/>
      <c r="H36" s="37"/>
      <c r="I36" s="84"/>
      <c r="J36" s="163"/>
      <c r="K36" s="164"/>
      <c r="L36" s="84"/>
      <c r="M36" s="87">
        <f t="shared" si="3"/>
        <v>0</v>
      </c>
      <c r="N36" s="71">
        <f t="shared" si="0"/>
        <v>0</v>
      </c>
      <c r="O36" s="14"/>
      <c r="P36" s="14"/>
      <c r="Q36" s="14"/>
      <c r="R36" s="14"/>
      <c r="S36" s="14"/>
      <c r="T36" s="33"/>
      <c r="U36" s="14"/>
      <c r="V36" s="92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</row>
    <row r="37" spans="1:46" x14ac:dyDescent="0.2">
      <c r="A37" s="89"/>
      <c r="B37" s="14"/>
      <c r="C37" s="44">
        <f t="shared" si="1"/>
        <v>45648</v>
      </c>
      <c r="D37" s="45">
        <f t="shared" si="2"/>
        <v>51</v>
      </c>
      <c r="E37" s="111" t="s">
        <v>45</v>
      </c>
      <c r="F37" s="38"/>
      <c r="G37" s="38"/>
      <c r="H37" s="38"/>
      <c r="I37" s="85"/>
      <c r="J37" s="163"/>
      <c r="K37" s="164"/>
      <c r="L37" s="84"/>
      <c r="M37" s="87">
        <f>SUM(E37:L37)</f>
        <v>0</v>
      </c>
      <c r="N37" s="71">
        <f t="shared" si="0"/>
        <v>0</v>
      </c>
      <c r="O37" s="123"/>
      <c r="P37" s="3" t="s">
        <v>46</v>
      </c>
      <c r="Q37" s="47"/>
      <c r="R37" s="47"/>
      <c r="S37" s="48"/>
      <c r="T37" s="33"/>
      <c r="U37" s="14"/>
      <c r="V37" s="92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</row>
    <row r="38" spans="1:46" x14ac:dyDescent="0.2">
      <c r="A38" s="89"/>
      <c r="B38" s="14"/>
      <c r="C38" s="44">
        <f t="shared" si="1"/>
        <v>45655</v>
      </c>
      <c r="D38" s="45">
        <f t="shared" si="2"/>
        <v>52</v>
      </c>
      <c r="E38" s="111" t="s">
        <v>45</v>
      </c>
      <c r="F38" s="38"/>
      <c r="G38" s="38"/>
      <c r="H38" s="38"/>
      <c r="I38" s="85"/>
      <c r="J38" s="163"/>
      <c r="K38" s="164"/>
      <c r="L38" s="84"/>
      <c r="M38" s="87">
        <f t="shared" si="3"/>
        <v>0</v>
      </c>
      <c r="N38" s="71">
        <f t="shared" si="0"/>
        <v>0</v>
      </c>
      <c r="O38" s="123"/>
      <c r="P38" s="49"/>
      <c r="Q38" s="206" t="s">
        <v>47</v>
      </c>
      <c r="R38" s="207"/>
      <c r="S38" s="208"/>
      <c r="T38" s="33"/>
      <c r="U38" s="14"/>
      <c r="V38" s="92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</row>
    <row r="39" spans="1:46" x14ac:dyDescent="0.2">
      <c r="A39" s="89"/>
      <c r="B39" s="14"/>
      <c r="C39" s="44">
        <f>C38+8</f>
        <v>45663</v>
      </c>
      <c r="D39" s="45">
        <f t="shared" si="2"/>
        <v>2</v>
      </c>
      <c r="E39" s="127"/>
      <c r="F39" s="128"/>
      <c r="G39" s="128"/>
      <c r="H39" s="128"/>
      <c r="I39" s="129"/>
      <c r="J39" s="163"/>
      <c r="K39" s="164"/>
      <c r="L39" s="84"/>
      <c r="M39" s="87">
        <f t="shared" si="3"/>
        <v>0</v>
      </c>
      <c r="N39" s="71">
        <f t="shared" si="0"/>
        <v>0</v>
      </c>
      <c r="O39" s="123"/>
      <c r="P39" s="50"/>
      <c r="Q39" s="159" t="s">
        <v>48</v>
      </c>
      <c r="R39" s="160"/>
      <c r="S39" s="205"/>
      <c r="T39" s="33"/>
      <c r="U39" s="14"/>
      <c r="V39" s="92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</row>
    <row r="40" spans="1:46" x14ac:dyDescent="0.2">
      <c r="A40" s="89"/>
      <c r="B40" s="14"/>
      <c r="C40" s="44">
        <f t="shared" si="1"/>
        <v>45670</v>
      </c>
      <c r="D40" s="45">
        <f t="shared" si="2"/>
        <v>3</v>
      </c>
      <c r="E40" s="131"/>
      <c r="F40" s="37"/>
      <c r="G40" s="37"/>
      <c r="H40" s="37"/>
      <c r="I40" s="84"/>
      <c r="J40" s="163"/>
      <c r="K40" s="164"/>
      <c r="L40" s="84"/>
      <c r="M40" s="87">
        <f t="shared" si="3"/>
        <v>0</v>
      </c>
      <c r="N40" s="71">
        <f t="shared" si="0"/>
        <v>0</v>
      </c>
      <c r="O40" s="123"/>
      <c r="P40" s="51"/>
      <c r="Q40" s="159" t="s">
        <v>49</v>
      </c>
      <c r="R40" s="160"/>
      <c r="S40" s="205"/>
      <c r="T40" s="33"/>
      <c r="U40" s="14"/>
      <c r="V40" s="92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</row>
    <row r="41" spans="1:46" x14ac:dyDescent="0.2">
      <c r="A41" s="89"/>
      <c r="B41" s="14"/>
      <c r="C41" s="44">
        <f t="shared" si="1"/>
        <v>45677</v>
      </c>
      <c r="D41" s="45">
        <f t="shared" si="2"/>
        <v>4</v>
      </c>
      <c r="E41" s="131"/>
      <c r="F41" s="37"/>
      <c r="G41" s="37"/>
      <c r="H41" s="37"/>
      <c r="I41" s="84"/>
      <c r="J41" s="163"/>
      <c r="K41" s="164"/>
      <c r="L41" s="84"/>
      <c r="M41" s="87">
        <f t="shared" si="3"/>
        <v>0</v>
      </c>
      <c r="N41" s="71">
        <f t="shared" si="0"/>
        <v>0</v>
      </c>
      <c r="O41" s="123"/>
      <c r="P41" s="52"/>
      <c r="Q41" s="159" t="s">
        <v>50</v>
      </c>
      <c r="R41" s="160"/>
      <c r="S41" s="205"/>
      <c r="T41" s="33"/>
      <c r="U41" s="14"/>
      <c r="V41" s="92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</row>
    <row r="42" spans="1:46" x14ac:dyDescent="0.2">
      <c r="A42" s="89"/>
      <c r="B42" s="14"/>
      <c r="C42" s="44">
        <f t="shared" si="1"/>
        <v>45684</v>
      </c>
      <c r="D42" s="45">
        <f t="shared" si="2"/>
        <v>5</v>
      </c>
      <c r="E42" s="131"/>
      <c r="F42" s="37"/>
      <c r="G42" s="37"/>
      <c r="H42" s="37"/>
      <c r="I42" s="84"/>
      <c r="J42" s="163"/>
      <c r="K42" s="164"/>
      <c r="L42" s="84"/>
      <c r="M42" s="87">
        <f t="shared" si="3"/>
        <v>0</v>
      </c>
      <c r="N42" s="71">
        <f t="shared" si="0"/>
        <v>0</v>
      </c>
      <c r="O42" s="123"/>
      <c r="P42" s="53"/>
      <c r="Q42" s="159" t="s">
        <v>51</v>
      </c>
      <c r="R42" s="160"/>
      <c r="S42" s="205"/>
      <c r="T42" s="33"/>
      <c r="U42" s="14"/>
      <c r="V42" s="92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</row>
    <row r="43" spans="1:46" x14ac:dyDescent="0.2">
      <c r="A43" s="89"/>
      <c r="B43" s="14"/>
      <c r="C43" s="44">
        <f t="shared" si="1"/>
        <v>45691</v>
      </c>
      <c r="D43" s="45">
        <f t="shared" si="2"/>
        <v>6</v>
      </c>
      <c r="E43" s="131"/>
      <c r="F43" s="37"/>
      <c r="G43" s="37"/>
      <c r="H43" s="37"/>
      <c r="I43" s="84"/>
      <c r="J43" s="163"/>
      <c r="K43" s="164"/>
      <c r="L43" s="84"/>
      <c r="M43" s="87">
        <f t="shared" si="3"/>
        <v>0</v>
      </c>
      <c r="N43" s="71">
        <f t="shared" si="0"/>
        <v>0</v>
      </c>
      <c r="O43" s="123"/>
      <c r="P43" s="54"/>
      <c r="Q43" s="159" t="s">
        <v>52</v>
      </c>
      <c r="R43" s="160"/>
      <c r="S43" s="205"/>
      <c r="T43" s="33"/>
      <c r="U43" s="14"/>
      <c r="V43" s="92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</row>
    <row r="44" spans="1:46" x14ac:dyDescent="0.2">
      <c r="A44" s="89"/>
      <c r="B44" s="14"/>
      <c r="C44" s="44">
        <f t="shared" si="1"/>
        <v>45698</v>
      </c>
      <c r="D44" s="45">
        <f t="shared" si="2"/>
        <v>7</v>
      </c>
      <c r="E44" s="131"/>
      <c r="F44" s="37"/>
      <c r="G44" s="37"/>
      <c r="H44" s="37"/>
      <c r="I44" s="84"/>
      <c r="J44" s="163"/>
      <c r="K44" s="164"/>
      <c r="L44" s="84"/>
      <c r="M44" s="87">
        <f t="shared" si="3"/>
        <v>0</v>
      </c>
      <c r="N44" s="71">
        <f t="shared" si="0"/>
        <v>0</v>
      </c>
      <c r="O44" s="123"/>
      <c r="P44" s="55"/>
      <c r="Q44" s="159" t="s">
        <v>53</v>
      </c>
      <c r="R44" s="160"/>
      <c r="S44" s="205"/>
      <c r="T44" s="33"/>
      <c r="U44" s="14"/>
      <c r="V44" s="92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</row>
    <row r="45" spans="1:46" x14ac:dyDescent="0.2">
      <c r="A45" s="89"/>
      <c r="B45" s="14"/>
      <c r="C45" s="44">
        <f t="shared" si="1"/>
        <v>45705</v>
      </c>
      <c r="D45" s="45">
        <f t="shared" si="2"/>
        <v>8</v>
      </c>
      <c r="E45" s="131"/>
      <c r="F45" s="37"/>
      <c r="G45" s="37"/>
      <c r="H45" s="37"/>
      <c r="I45" s="84"/>
      <c r="J45" s="163"/>
      <c r="K45" s="164"/>
      <c r="L45" s="84"/>
      <c r="M45" s="87">
        <f>SUM(E45:L45)</f>
        <v>0</v>
      </c>
      <c r="N45" s="71">
        <f t="shared" si="0"/>
        <v>0</v>
      </c>
      <c r="O45" s="123"/>
      <c r="P45" s="119"/>
      <c r="Q45" s="159"/>
      <c r="R45" s="160"/>
      <c r="S45" s="205"/>
      <c r="T45" s="33"/>
      <c r="U45" s="14"/>
      <c r="V45" s="92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</row>
    <row r="46" spans="1:46" x14ac:dyDescent="0.2">
      <c r="A46" s="89"/>
      <c r="B46" s="14"/>
      <c r="C46" s="44">
        <f t="shared" si="1"/>
        <v>45712</v>
      </c>
      <c r="D46" s="45">
        <f t="shared" si="2"/>
        <v>9</v>
      </c>
      <c r="E46" s="111" t="s">
        <v>54</v>
      </c>
      <c r="F46" s="38"/>
      <c r="G46" s="38"/>
      <c r="H46" s="38"/>
      <c r="I46" s="85"/>
      <c r="J46" s="163"/>
      <c r="K46" s="164"/>
      <c r="L46" s="84"/>
      <c r="M46" s="87">
        <f>SUM(E46:L46)</f>
        <v>0</v>
      </c>
      <c r="N46" s="71">
        <f t="shared" si="0"/>
        <v>0</v>
      </c>
      <c r="O46" s="123"/>
      <c r="P46" s="56"/>
      <c r="Q46" s="193"/>
      <c r="R46" s="194"/>
      <c r="S46" s="195"/>
      <c r="T46" s="33"/>
      <c r="U46" s="14"/>
      <c r="V46" s="92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</row>
    <row r="47" spans="1:46" x14ac:dyDescent="0.2">
      <c r="A47" s="89"/>
      <c r="B47" s="14"/>
      <c r="C47" s="44">
        <f t="shared" si="1"/>
        <v>45719</v>
      </c>
      <c r="D47" s="45">
        <f t="shared" si="2"/>
        <v>10</v>
      </c>
      <c r="E47" s="131"/>
      <c r="F47" s="131"/>
      <c r="G47" s="131"/>
      <c r="H47" s="131"/>
      <c r="I47" s="84"/>
      <c r="J47" s="163"/>
      <c r="K47" s="164"/>
      <c r="L47" s="84"/>
      <c r="M47" s="87">
        <f t="shared" si="3"/>
        <v>0</v>
      </c>
      <c r="N47" s="71">
        <f t="shared" si="0"/>
        <v>0</v>
      </c>
      <c r="O47" s="123"/>
      <c r="P47" s="57"/>
      <c r="Q47" s="196"/>
      <c r="R47" s="196"/>
      <c r="S47" s="197"/>
      <c r="T47" s="33"/>
      <c r="U47" s="14"/>
      <c r="V47" s="92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</row>
    <row r="48" spans="1:46" x14ac:dyDescent="0.2">
      <c r="A48" s="89"/>
      <c r="B48" s="14"/>
      <c r="C48" s="44">
        <f t="shared" si="1"/>
        <v>45726</v>
      </c>
      <c r="D48" s="45">
        <f t="shared" si="2"/>
        <v>11</v>
      </c>
      <c r="E48" s="131"/>
      <c r="F48" s="131"/>
      <c r="G48" s="131"/>
      <c r="H48" s="131"/>
      <c r="I48" s="84"/>
      <c r="J48" s="163"/>
      <c r="K48" s="164"/>
      <c r="L48" s="84"/>
      <c r="M48" s="87">
        <f t="shared" si="3"/>
        <v>0</v>
      </c>
      <c r="N48" s="71">
        <f t="shared" si="0"/>
        <v>0</v>
      </c>
      <c r="O48" s="123"/>
      <c r="P48" s="139"/>
      <c r="Q48" s="140"/>
      <c r="R48" s="140"/>
      <c r="S48" s="140"/>
      <c r="T48" s="33"/>
      <c r="U48" s="14"/>
      <c r="V48" s="92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</row>
    <row r="49" spans="1:46" x14ac:dyDescent="0.2">
      <c r="A49" s="89"/>
      <c r="B49" s="14"/>
      <c r="C49" s="44">
        <f t="shared" si="1"/>
        <v>45733</v>
      </c>
      <c r="D49" s="45">
        <f t="shared" si="2"/>
        <v>12</v>
      </c>
      <c r="E49" s="131"/>
      <c r="F49" s="131"/>
      <c r="G49" s="131"/>
      <c r="H49" s="131"/>
      <c r="I49" s="84"/>
      <c r="J49" s="163"/>
      <c r="K49" s="164"/>
      <c r="L49" s="84"/>
      <c r="M49" s="87">
        <f t="shared" si="3"/>
        <v>0</v>
      </c>
      <c r="N49" s="71">
        <f t="shared" si="0"/>
        <v>0</v>
      </c>
      <c r="O49" s="123"/>
      <c r="P49" s="140"/>
      <c r="Q49" s="140"/>
      <c r="R49" s="140"/>
      <c r="S49" s="140"/>
      <c r="T49" s="33"/>
      <c r="U49" s="14"/>
      <c r="V49" s="92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</row>
    <row r="50" spans="1:46" x14ac:dyDescent="0.2">
      <c r="A50" s="89"/>
      <c r="B50" s="14"/>
      <c r="C50" s="44">
        <f t="shared" si="1"/>
        <v>45740</v>
      </c>
      <c r="D50" s="45">
        <f t="shared" si="2"/>
        <v>13</v>
      </c>
      <c r="E50" s="131"/>
      <c r="F50" s="131"/>
      <c r="G50" s="131"/>
      <c r="H50" s="131"/>
      <c r="I50" s="84"/>
      <c r="J50" s="163"/>
      <c r="K50" s="164"/>
      <c r="L50" s="84"/>
      <c r="M50" s="87">
        <f t="shared" si="3"/>
        <v>0</v>
      </c>
      <c r="N50" s="71">
        <f t="shared" si="0"/>
        <v>0</v>
      </c>
      <c r="O50" s="8"/>
      <c r="P50" s="138"/>
      <c r="Q50" s="138"/>
      <c r="R50" s="138"/>
      <c r="S50" s="138"/>
      <c r="T50" s="33"/>
      <c r="U50" s="14"/>
      <c r="V50" s="92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</row>
    <row r="51" spans="1:46" x14ac:dyDescent="0.2">
      <c r="A51" s="89"/>
      <c r="B51" s="14"/>
      <c r="C51" s="44">
        <f t="shared" si="1"/>
        <v>45747</v>
      </c>
      <c r="D51" s="45">
        <f t="shared" si="2"/>
        <v>14</v>
      </c>
      <c r="E51" s="131"/>
      <c r="F51" s="131"/>
      <c r="G51" s="131"/>
      <c r="H51" s="131"/>
      <c r="I51" s="84"/>
      <c r="J51" s="163"/>
      <c r="K51" s="164"/>
      <c r="L51" s="84"/>
      <c r="M51" s="87">
        <f>SUM(E51:L51)</f>
        <v>0</v>
      </c>
      <c r="N51" s="71">
        <f t="shared" si="0"/>
        <v>0</v>
      </c>
      <c r="O51" s="8"/>
      <c r="P51" s="138"/>
      <c r="Q51" s="138"/>
      <c r="R51" s="138"/>
      <c r="S51" s="138"/>
      <c r="T51" s="33"/>
      <c r="U51" s="14"/>
      <c r="V51" s="92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</row>
    <row r="52" spans="1:46" x14ac:dyDescent="0.2">
      <c r="A52" s="89"/>
      <c r="B52" s="14"/>
      <c r="C52" s="44">
        <f t="shared" si="1"/>
        <v>45754</v>
      </c>
      <c r="D52" s="45">
        <f t="shared" si="2"/>
        <v>15</v>
      </c>
      <c r="E52" s="131"/>
      <c r="F52" s="131"/>
      <c r="G52" s="131"/>
      <c r="H52" s="131"/>
      <c r="I52" s="84"/>
      <c r="J52" s="163"/>
      <c r="K52" s="164"/>
      <c r="L52" s="84"/>
      <c r="M52" s="87">
        <f t="shared" si="3"/>
        <v>0</v>
      </c>
      <c r="N52" s="71">
        <f t="shared" si="0"/>
        <v>0</v>
      </c>
      <c r="O52" s="8"/>
      <c r="P52" s="138"/>
      <c r="Q52" s="138"/>
      <c r="R52" s="138"/>
      <c r="S52" s="138"/>
      <c r="T52" s="33"/>
      <c r="U52" s="14"/>
      <c r="V52" s="92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</row>
    <row r="53" spans="1:46" x14ac:dyDescent="0.2">
      <c r="A53" s="89"/>
      <c r="B53" s="14"/>
      <c r="C53" s="44">
        <f t="shared" si="1"/>
        <v>45761</v>
      </c>
      <c r="D53" s="45">
        <f t="shared" si="2"/>
        <v>16</v>
      </c>
      <c r="E53" s="131"/>
      <c r="F53" s="128"/>
      <c r="G53" s="128"/>
      <c r="H53" s="128"/>
      <c r="I53" s="117" t="s">
        <v>55</v>
      </c>
      <c r="J53" s="163"/>
      <c r="K53" s="164"/>
      <c r="L53" s="84"/>
      <c r="M53" s="87">
        <f t="shared" si="3"/>
        <v>0</v>
      </c>
      <c r="N53" s="71">
        <f t="shared" si="0"/>
        <v>0</v>
      </c>
      <c r="P53" s="138"/>
      <c r="Q53" s="138"/>
      <c r="R53" s="138"/>
      <c r="S53" s="138"/>
      <c r="T53" s="33"/>
      <c r="U53" s="14"/>
      <c r="V53" s="92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</row>
    <row r="54" spans="1:46" x14ac:dyDescent="0.2">
      <c r="A54" s="89"/>
      <c r="B54" s="14"/>
      <c r="C54" s="44">
        <f t="shared" si="1"/>
        <v>45768</v>
      </c>
      <c r="D54" s="45">
        <f t="shared" si="2"/>
        <v>17</v>
      </c>
      <c r="E54" s="116" t="s">
        <v>56</v>
      </c>
      <c r="F54" s="128"/>
      <c r="G54" s="128"/>
      <c r="H54" s="128"/>
      <c r="I54" s="129"/>
      <c r="J54" s="163"/>
      <c r="K54" s="164"/>
      <c r="L54" s="84"/>
      <c r="M54" s="87">
        <f>SUM(E54:L54)</f>
        <v>0</v>
      </c>
      <c r="N54" s="71">
        <f t="shared" si="0"/>
        <v>0</v>
      </c>
      <c r="O54" s="8"/>
      <c r="P54" s="138"/>
      <c r="Q54" s="138"/>
      <c r="R54" s="138"/>
      <c r="S54" s="138"/>
      <c r="T54" s="33"/>
      <c r="U54" s="14"/>
      <c r="V54" s="92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</row>
    <row r="55" spans="1:46" x14ac:dyDescent="0.2">
      <c r="A55" s="89"/>
      <c r="B55" s="14"/>
      <c r="C55" s="44">
        <f t="shared" si="1"/>
        <v>45775</v>
      </c>
      <c r="D55" s="45">
        <f t="shared" si="2"/>
        <v>18</v>
      </c>
      <c r="E55" s="111" t="s">
        <v>57</v>
      </c>
      <c r="F55" s="38"/>
      <c r="G55" s="111"/>
      <c r="H55" s="111"/>
      <c r="I55" s="85"/>
      <c r="J55" s="163"/>
      <c r="K55" s="164"/>
      <c r="L55" s="84"/>
      <c r="M55" s="87">
        <f t="shared" si="3"/>
        <v>0</v>
      </c>
      <c r="N55" s="71">
        <f t="shared" si="0"/>
        <v>0</v>
      </c>
      <c r="O55" s="8"/>
      <c r="P55" s="138"/>
      <c r="Q55" s="138"/>
      <c r="R55" s="138"/>
      <c r="S55" s="138"/>
      <c r="T55" s="33"/>
      <c r="U55" s="14"/>
      <c r="V55" s="92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</row>
    <row r="56" spans="1:46" x14ac:dyDescent="0.2">
      <c r="A56" s="89"/>
      <c r="B56" s="14"/>
      <c r="C56" s="44">
        <f t="shared" si="1"/>
        <v>45782</v>
      </c>
      <c r="D56" s="45">
        <f t="shared" si="2"/>
        <v>19</v>
      </c>
      <c r="E56" s="111" t="s">
        <v>57</v>
      </c>
      <c r="F56" s="38"/>
      <c r="G56" s="111"/>
      <c r="H56" s="111"/>
      <c r="I56" s="85"/>
      <c r="J56" s="163"/>
      <c r="K56" s="164"/>
      <c r="L56" s="84"/>
      <c r="M56" s="87">
        <f t="shared" si="3"/>
        <v>0</v>
      </c>
      <c r="N56" s="71">
        <f t="shared" si="0"/>
        <v>0</v>
      </c>
      <c r="O56" s="8"/>
      <c r="P56" s="138"/>
      <c r="Q56" s="138"/>
      <c r="R56" s="138"/>
      <c r="S56" s="138"/>
      <c r="T56" s="33"/>
      <c r="U56" s="14"/>
      <c r="V56" s="92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</row>
    <row r="57" spans="1:46" x14ac:dyDescent="0.2">
      <c r="A57" s="89"/>
      <c r="B57" s="14"/>
      <c r="C57" s="44">
        <f t="shared" si="1"/>
        <v>45789</v>
      </c>
      <c r="D57" s="45">
        <f t="shared" si="2"/>
        <v>20</v>
      </c>
      <c r="E57" s="116" t="s">
        <v>58</v>
      </c>
      <c r="F57" s="131"/>
      <c r="G57" s="131"/>
      <c r="I57" s="84"/>
      <c r="J57" s="163"/>
      <c r="K57" s="164"/>
      <c r="L57" s="84"/>
      <c r="M57" s="87">
        <f t="shared" si="3"/>
        <v>0</v>
      </c>
      <c r="N57" s="71">
        <f t="shared" si="0"/>
        <v>0</v>
      </c>
      <c r="O57" s="8"/>
      <c r="P57" s="138"/>
      <c r="Q57" s="138"/>
      <c r="R57" s="138"/>
      <c r="S57" s="138"/>
      <c r="T57" s="33"/>
      <c r="U57" s="14"/>
      <c r="V57" s="92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</row>
    <row r="58" spans="1:46" x14ac:dyDescent="0.2">
      <c r="A58" s="89"/>
      <c r="B58" s="14"/>
      <c r="C58" s="44">
        <f t="shared" si="1"/>
        <v>45796</v>
      </c>
      <c r="D58" s="45">
        <f t="shared" si="2"/>
        <v>21</v>
      </c>
      <c r="E58" s="131"/>
      <c r="F58" s="128"/>
      <c r="G58" s="127"/>
      <c r="H58" s="37"/>
      <c r="I58" s="84"/>
      <c r="J58" s="163"/>
      <c r="K58" s="164"/>
      <c r="L58" s="84"/>
      <c r="M58" s="87">
        <f>SUM(E58:L58)</f>
        <v>0</v>
      </c>
      <c r="N58" s="71">
        <f t="shared" ref="N58:N77" si="4">SUM(M58,N57)</f>
        <v>0</v>
      </c>
      <c r="O58" s="8"/>
      <c r="P58" s="138"/>
      <c r="Q58" s="138"/>
      <c r="R58" s="138"/>
      <c r="S58" s="138"/>
      <c r="T58" s="33"/>
      <c r="U58" s="14"/>
      <c r="V58" s="92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</row>
    <row r="59" spans="1:46" x14ac:dyDescent="0.2">
      <c r="A59" s="89"/>
      <c r="B59" s="14"/>
      <c r="C59" s="44">
        <f t="shared" si="1"/>
        <v>45803</v>
      </c>
      <c r="D59" s="45">
        <f t="shared" si="2"/>
        <v>22</v>
      </c>
      <c r="E59" s="127"/>
      <c r="F59" s="128"/>
      <c r="G59" s="127"/>
      <c r="H59" s="150" t="s">
        <v>59</v>
      </c>
      <c r="I59" s="117"/>
      <c r="J59" s="163"/>
      <c r="K59" s="164"/>
      <c r="L59" s="84"/>
      <c r="M59" s="87">
        <f>SUM(E59:L59)</f>
        <v>0</v>
      </c>
      <c r="N59" s="71">
        <f t="shared" si="4"/>
        <v>0</v>
      </c>
      <c r="O59" s="8"/>
      <c r="P59" s="138"/>
      <c r="Q59" s="138"/>
      <c r="R59" s="138"/>
      <c r="S59" s="138"/>
      <c r="T59" s="33"/>
      <c r="U59" s="14"/>
      <c r="V59" s="92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</row>
    <row r="60" spans="1:46" x14ac:dyDescent="0.2">
      <c r="A60" s="89"/>
      <c r="B60" s="14"/>
      <c r="C60" s="44">
        <f t="shared" si="1"/>
        <v>45810</v>
      </c>
      <c r="D60" s="45">
        <f t="shared" si="2"/>
        <v>23</v>
      </c>
      <c r="E60" s="127"/>
      <c r="F60" s="128"/>
      <c r="G60" s="127"/>
      <c r="H60" s="128"/>
      <c r="I60" s="129"/>
      <c r="J60" s="163"/>
      <c r="K60" s="164"/>
      <c r="L60" s="84"/>
      <c r="M60" s="87">
        <f t="shared" si="3"/>
        <v>0</v>
      </c>
      <c r="N60" s="71">
        <f t="shared" si="4"/>
        <v>0</v>
      </c>
      <c r="O60" s="8"/>
      <c r="P60" s="138"/>
      <c r="Q60" s="138"/>
      <c r="R60" s="138"/>
      <c r="S60" s="138"/>
      <c r="T60" s="33"/>
      <c r="U60" s="14"/>
      <c r="V60" s="92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</row>
    <row r="61" spans="1:46" x14ac:dyDescent="0.2">
      <c r="A61" s="89"/>
      <c r="B61" s="14"/>
      <c r="C61" s="44">
        <f t="shared" si="1"/>
        <v>45817</v>
      </c>
      <c r="D61" s="45">
        <f t="shared" si="2"/>
        <v>24</v>
      </c>
      <c r="E61" s="116" t="s">
        <v>60</v>
      </c>
      <c r="F61" s="128"/>
      <c r="G61" s="128"/>
      <c r="H61" s="128"/>
      <c r="I61" s="129"/>
      <c r="J61" s="163"/>
      <c r="K61" s="164"/>
      <c r="L61" s="84"/>
      <c r="M61" s="87">
        <f t="shared" si="3"/>
        <v>0</v>
      </c>
      <c r="N61" s="71">
        <f t="shared" si="4"/>
        <v>0</v>
      </c>
      <c r="O61" s="8"/>
      <c r="P61" s="141"/>
      <c r="Q61" s="141"/>
      <c r="R61" s="138"/>
      <c r="S61" s="138"/>
      <c r="T61" s="33"/>
      <c r="U61" s="14"/>
      <c r="V61" s="92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</row>
    <row r="62" spans="1:46" x14ac:dyDescent="0.2">
      <c r="A62" s="89"/>
      <c r="B62" s="14"/>
      <c r="C62" s="44">
        <f t="shared" si="1"/>
        <v>45824</v>
      </c>
      <c r="D62" s="45">
        <f t="shared" si="2"/>
        <v>25</v>
      </c>
      <c r="E62" s="130"/>
      <c r="F62" s="128"/>
      <c r="G62" s="128"/>
      <c r="H62" s="128"/>
      <c r="I62" s="129"/>
      <c r="J62" s="163"/>
      <c r="K62" s="164"/>
      <c r="L62" s="84"/>
      <c r="M62" s="87">
        <f t="shared" si="3"/>
        <v>0</v>
      </c>
      <c r="N62" s="71">
        <f t="shared" si="4"/>
        <v>0</v>
      </c>
      <c r="O62" s="8"/>
      <c r="P62" s="141"/>
      <c r="Q62" s="141"/>
      <c r="R62" s="138"/>
      <c r="S62" s="138"/>
      <c r="T62" s="33"/>
      <c r="U62" s="14"/>
      <c r="V62" s="92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</row>
    <row r="63" spans="1:46" x14ac:dyDescent="0.2">
      <c r="A63" s="89"/>
      <c r="B63" s="14"/>
      <c r="C63" s="44">
        <f t="shared" si="1"/>
        <v>45831</v>
      </c>
      <c r="D63" s="45">
        <f t="shared" si="2"/>
        <v>26</v>
      </c>
      <c r="E63" s="112"/>
      <c r="F63" s="37"/>
      <c r="G63" s="37"/>
      <c r="H63" s="37"/>
      <c r="I63" s="84"/>
      <c r="J63" s="163"/>
      <c r="K63" s="164"/>
      <c r="L63" s="84"/>
      <c r="M63" s="87">
        <f t="shared" si="3"/>
        <v>0</v>
      </c>
      <c r="N63" s="71">
        <f t="shared" si="4"/>
        <v>0</v>
      </c>
      <c r="O63" s="8"/>
      <c r="P63" s="138"/>
      <c r="Q63" s="138"/>
      <c r="R63" s="138"/>
      <c r="S63" s="138"/>
      <c r="T63" s="33"/>
      <c r="U63" s="14"/>
      <c r="V63" s="92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</row>
    <row r="64" spans="1:46" x14ac:dyDescent="0.2">
      <c r="A64" s="89"/>
      <c r="B64" s="14"/>
      <c r="C64" s="44">
        <f t="shared" si="1"/>
        <v>45838</v>
      </c>
      <c r="D64" s="45">
        <f t="shared" si="2"/>
        <v>27</v>
      </c>
      <c r="E64" s="112"/>
      <c r="F64" s="112"/>
      <c r="G64" s="112"/>
      <c r="H64" s="112"/>
      <c r="I64" s="84"/>
      <c r="J64" s="163"/>
      <c r="K64" s="164"/>
      <c r="L64" s="84"/>
      <c r="M64" s="87">
        <f t="shared" si="3"/>
        <v>0</v>
      </c>
      <c r="N64" s="71">
        <f t="shared" si="4"/>
        <v>0</v>
      </c>
      <c r="O64" s="8"/>
      <c r="P64" s="141"/>
      <c r="Q64" s="138"/>
      <c r="R64" s="138"/>
      <c r="S64" s="138"/>
      <c r="T64" s="33"/>
      <c r="U64" s="14"/>
      <c r="V64" s="92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</row>
    <row r="65" spans="1:46" x14ac:dyDescent="0.2">
      <c r="A65" s="89"/>
      <c r="B65" s="14"/>
      <c r="C65" s="44">
        <f t="shared" si="1"/>
        <v>45845</v>
      </c>
      <c r="D65" s="45">
        <f t="shared" si="2"/>
        <v>28</v>
      </c>
      <c r="E65" s="112"/>
      <c r="F65" s="112"/>
      <c r="G65" s="112"/>
      <c r="H65" s="112"/>
      <c r="I65" s="84"/>
      <c r="J65" s="163"/>
      <c r="K65" s="164"/>
      <c r="L65" s="84"/>
      <c r="M65" s="87">
        <f>SUM(E65:L65)</f>
        <v>0</v>
      </c>
      <c r="N65" s="71">
        <f t="shared" si="4"/>
        <v>0</v>
      </c>
      <c r="O65" s="8"/>
      <c r="P65" s="141"/>
      <c r="Q65" s="138"/>
      <c r="R65" s="138"/>
      <c r="S65" s="138"/>
      <c r="T65" s="33"/>
      <c r="U65" s="14"/>
      <c r="V65" s="92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</row>
    <row r="66" spans="1:46" x14ac:dyDescent="0.2">
      <c r="A66" s="89"/>
      <c r="B66" s="14"/>
      <c r="C66" s="44">
        <f t="shared" si="1"/>
        <v>45852</v>
      </c>
      <c r="D66" s="45">
        <f t="shared" si="2"/>
        <v>29</v>
      </c>
      <c r="E66" s="112"/>
      <c r="F66" s="112"/>
      <c r="G66" s="112"/>
      <c r="H66" s="112"/>
      <c r="I66" s="84"/>
      <c r="J66" s="163"/>
      <c r="K66" s="164"/>
      <c r="L66" s="84"/>
      <c r="M66" s="87">
        <f>SUM(E66:L66)</f>
        <v>0</v>
      </c>
      <c r="N66" s="71">
        <f t="shared" si="4"/>
        <v>0</v>
      </c>
      <c r="O66" s="8"/>
      <c r="P66" s="141"/>
      <c r="Q66" s="138"/>
      <c r="R66" s="138"/>
      <c r="S66" s="138"/>
      <c r="T66" s="33"/>
      <c r="U66" s="14"/>
      <c r="V66" s="92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</row>
    <row r="67" spans="1:46" x14ac:dyDescent="0.2">
      <c r="A67" s="89"/>
      <c r="B67" s="14"/>
      <c r="C67" s="44">
        <f t="shared" si="1"/>
        <v>45859</v>
      </c>
      <c r="D67" s="45">
        <f t="shared" si="2"/>
        <v>30</v>
      </c>
      <c r="E67" s="111" t="s">
        <v>61</v>
      </c>
      <c r="F67" s="38"/>
      <c r="G67" s="38"/>
      <c r="H67" s="38"/>
      <c r="I67" s="85"/>
      <c r="J67" s="163"/>
      <c r="K67" s="164"/>
      <c r="L67" s="84"/>
      <c r="M67" s="87">
        <f t="shared" si="3"/>
        <v>0</v>
      </c>
      <c r="N67" s="71">
        <f t="shared" si="4"/>
        <v>0</v>
      </c>
      <c r="O67" s="8"/>
      <c r="P67" s="138"/>
      <c r="Q67" s="138"/>
      <c r="R67" s="138"/>
      <c r="S67" s="138"/>
      <c r="T67" s="33"/>
      <c r="U67" s="14"/>
      <c r="V67" s="92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</row>
    <row r="68" spans="1:46" x14ac:dyDescent="0.2">
      <c r="A68" s="89"/>
      <c r="B68" s="14"/>
      <c r="C68" s="44">
        <f t="shared" si="1"/>
        <v>45866</v>
      </c>
      <c r="D68" s="45">
        <f t="shared" si="2"/>
        <v>31</v>
      </c>
      <c r="E68" s="111" t="s">
        <v>61</v>
      </c>
      <c r="F68" s="38"/>
      <c r="G68" s="38"/>
      <c r="H68" s="38"/>
      <c r="I68" s="85"/>
      <c r="J68" s="163"/>
      <c r="K68" s="164"/>
      <c r="L68" s="84"/>
      <c r="M68" s="87">
        <f t="shared" si="3"/>
        <v>0</v>
      </c>
      <c r="N68" s="71">
        <f t="shared" si="4"/>
        <v>0</v>
      </c>
      <c r="O68" s="8"/>
      <c r="P68" s="141"/>
      <c r="Q68" s="138"/>
      <c r="R68" s="138"/>
      <c r="S68" s="138"/>
      <c r="T68" s="33"/>
      <c r="U68" s="14"/>
      <c r="V68" s="92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</row>
    <row r="69" spans="1:46" x14ac:dyDescent="0.2">
      <c r="A69" s="89"/>
      <c r="B69" s="14"/>
      <c r="C69" s="44">
        <f t="shared" si="1"/>
        <v>45873</v>
      </c>
      <c r="D69" s="45">
        <f t="shared" si="2"/>
        <v>32</v>
      </c>
      <c r="E69" s="111" t="s">
        <v>61</v>
      </c>
      <c r="F69" s="38"/>
      <c r="G69" s="38"/>
      <c r="H69" s="38"/>
      <c r="I69" s="85"/>
      <c r="J69" s="163"/>
      <c r="K69" s="164"/>
      <c r="L69" s="84"/>
      <c r="M69" s="87">
        <f t="shared" si="3"/>
        <v>0</v>
      </c>
      <c r="N69" s="71">
        <f t="shared" si="4"/>
        <v>0</v>
      </c>
      <c r="O69" s="8"/>
      <c r="P69" s="141"/>
      <c r="Q69" s="138"/>
      <c r="R69" s="138"/>
      <c r="S69" s="138"/>
      <c r="T69" s="33"/>
      <c r="U69" s="14"/>
      <c r="V69" s="92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</row>
    <row r="70" spans="1:46" x14ac:dyDescent="0.2">
      <c r="A70" s="89"/>
      <c r="B70" s="14"/>
      <c r="C70" s="44">
        <f t="shared" si="1"/>
        <v>45880</v>
      </c>
      <c r="D70" s="45">
        <f t="shared" si="2"/>
        <v>33</v>
      </c>
      <c r="E70" s="111" t="s">
        <v>61</v>
      </c>
      <c r="F70" s="38"/>
      <c r="G70" s="38"/>
      <c r="H70" s="38"/>
      <c r="I70" s="85"/>
      <c r="J70" s="163"/>
      <c r="K70" s="164"/>
      <c r="L70" s="84"/>
      <c r="M70" s="87">
        <f t="shared" si="3"/>
        <v>0</v>
      </c>
      <c r="N70" s="71">
        <f t="shared" si="4"/>
        <v>0</v>
      </c>
      <c r="O70" s="8"/>
      <c r="P70" s="141"/>
      <c r="Q70" s="138"/>
      <c r="R70" s="138"/>
      <c r="S70" s="138"/>
      <c r="T70" s="33"/>
      <c r="U70" s="14"/>
      <c r="V70" s="92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</row>
    <row r="71" spans="1:46" x14ac:dyDescent="0.2">
      <c r="A71" s="89"/>
      <c r="B71" s="14"/>
      <c r="C71" s="44">
        <f t="shared" si="1"/>
        <v>45887</v>
      </c>
      <c r="D71" s="45">
        <f t="shared" si="2"/>
        <v>34</v>
      </c>
      <c r="E71" s="111" t="s">
        <v>61</v>
      </c>
      <c r="F71" s="38"/>
      <c r="G71" s="38"/>
      <c r="H71" s="38"/>
      <c r="I71" s="85"/>
      <c r="J71" s="163"/>
      <c r="K71" s="164"/>
      <c r="L71" s="84"/>
      <c r="M71" s="87">
        <f>SUM(E71:L71)</f>
        <v>0</v>
      </c>
      <c r="N71" s="71">
        <f t="shared" si="4"/>
        <v>0</v>
      </c>
      <c r="O71" s="8"/>
      <c r="P71" s="138"/>
      <c r="Q71" s="138"/>
      <c r="R71" s="138"/>
      <c r="S71" s="138"/>
      <c r="T71" s="33"/>
      <c r="U71" s="14"/>
      <c r="V71" s="92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</row>
    <row r="72" spans="1:46" x14ac:dyDescent="0.2">
      <c r="A72" s="89"/>
      <c r="B72" s="14"/>
      <c r="C72" s="44">
        <f t="shared" si="1"/>
        <v>45894</v>
      </c>
      <c r="D72" s="45">
        <f t="shared" si="2"/>
        <v>35</v>
      </c>
      <c r="E72" s="111" t="s">
        <v>61</v>
      </c>
      <c r="F72" s="38"/>
      <c r="G72" s="38"/>
      <c r="H72" s="38"/>
      <c r="I72" s="85"/>
      <c r="J72" s="163"/>
      <c r="K72" s="164"/>
      <c r="L72" s="84"/>
      <c r="M72" s="87">
        <f>SUM(E72:L72)</f>
        <v>0</v>
      </c>
      <c r="N72" s="71">
        <f t="shared" si="4"/>
        <v>0</v>
      </c>
      <c r="O72" s="8"/>
      <c r="P72" s="141"/>
      <c r="Q72" s="138"/>
      <c r="R72" s="138"/>
      <c r="S72" s="138"/>
      <c r="T72" s="33"/>
      <c r="U72" s="14"/>
      <c r="V72" s="92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</row>
    <row r="73" spans="1:46" x14ac:dyDescent="0.2">
      <c r="A73" s="89"/>
      <c r="B73" s="14"/>
      <c r="C73" s="44">
        <f t="shared" si="1"/>
        <v>45901</v>
      </c>
      <c r="D73" s="45">
        <f t="shared" si="2"/>
        <v>36</v>
      </c>
      <c r="E73" s="131"/>
      <c r="F73" s="37"/>
      <c r="G73" s="37"/>
      <c r="H73" s="37"/>
      <c r="I73" s="84"/>
      <c r="J73" s="163"/>
      <c r="K73" s="164"/>
      <c r="L73" s="84"/>
      <c r="M73" s="87">
        <f t="shared" si="3"/>
        <v>0</v>
      </c>
      <c r="N73" s="71">
        <f t="shared" si="4"/>
        <v>0</v>
      </c>
      <c r="O73" s="8"/>
      <c r="P73" s="141"/>
      <c r="Q73" s="138"/>
      <c r="R73" s="138"/>
      <c r="S73" s="138"/>
      <c r="T73" s="33"/>
      <c r="U73" s="14"/>
      <c r="V73" s="92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</row>
    <row r="74" spans="1:46" x14ac:dyDescent="0.2">
      <c r="A74" s="89"/>
      <c r="B74" s="14"/>
      <c r="C74" s="44">
        <f t="shared" si="1"/>
        <v>45908</v>
      </c>
      <c r="D74" s="45">
        <f t="shared" si="2"/>
        <v>37</v>
      </c>
      <c r="E74" s="131"/>
      <c r="F74" s="37"/>
      <c r="G74" s="37"/>
      <c r="H74" s="37"/>
      <c r="I74" s="84"/>
      <c r="J74" s="163"/>
      <c r="K74" s="164"/>
      <c r="L74" s="84"/>
      <c r="M74" s="87">
        <f t="shared" si="3"/>
        <v>0</v>
      </c>
      <c r="N74" s="71">
        <f t="shared" si="4"/>
        <v>0</v>
      </c>
      <c r="O74" s="8"/>
      <c r="P74" s="141"/>
      <c r="Q74" s="138"/>
      <c r="R74" s="138"/>
      <c r="S74" s="138"/>
      <c r="T74" s="33"/>
      <c r="U74" s="14"/>
      <c r="V74" s="92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</row>
    <row r="75" spans="1:46" x14ac:dyDescent="0.2">
      <c r="A75" s="89"/>
      <c r="B75" s="14"/>
      <c r="C75" s="44">
        <f t="shared" si="1"/>
        <v>45915</v>
      </c>
      <c r="D75" s="45">
        <f t="shared" si="2"/>
        <v>38</v>
      </c>
      <c r="E75" s="131"/>
      <c r="F75" s="37"/>
      <c r="G75" s="37"/>
      <c r="H75" s="37"/>
      <c r="I75" s="84"/>
      <c r="J75" s="163"/>
      <c r="K75" s="164"/>
      <c r="L75" s="84"/>
      <c r="M75" s="87">
        <f t="shared" si="3"/>
        <v>0</v>
      </c>
      <c r="N75" s="39">
        <f t="shared" si="4"/>
        <v>0</v>
      </c>
      <c r="O75" s="8"/>
      <c r="P75" s="138"/>
      <c r="Q75" s="138"/>
      <c r="R75" s="138"/>
      <c r="S75" s="138"/>
      <c r="T75" s="33"/>
      <c r="U75" s="14"/>
      <c r="V75" s="92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</row>
    <row r="76" spans="1:46" x14ac:dyDescent="0.2">
      <c r="A76" s="89"/>
      <c r="B76" s="14"/>
      <c r="C76" s="44">
        <f t="shared" si="1"/>
        <v>45922</v>
      </c>
      <c r="D76" s="45">
        <f t="shared" si="2"/>
        <v>39</v>
      </c>
      <c r="E76" s="131"/>
      <c r="F76" s="37"/>
      <c r="G76" s="37"/>
      <c r="H76" s="37"/>
      <c r="I76" s="84"/>
      <c r="J76" s="163"/>
      <c r="K76" s="164"/>
      <c r="L76" s="84"/>
      <c r="M76" s="87">
        <f t="shared" si="3"/>
        <v>0</v>
      </c>
      <c r="N76" s="39">
        <f t="shared" si="4"/>
        <v>0</v>
      </c>
      <c r="O76" s="8"/>
      <c r="P76" s="138"/>
      <c r="Q76" s="138"/>
      <c r="R76" s="138"/>
      <c r="S76" s="138"/>
      <c r="T76" s="33"/>
      <c r="U76" s="14"/>
      <c r="V76" s="92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</row>
    <row r="77" spans="1:46" ht="13.5" thickBot="1" x14ac:dyDescent="0.25">
      <c r="A77" s="89"/>
      <c r="B77" s="14"/>
      <c r="C77" s="44">
        <f t="shared" si="1"/>
        <v>45929</v>
      </c>
      <c r="D77" s="58">
        <f t="shared" si="2"/>
        <v>40</v>
      </c>
      <c r="E77" s="131"/>
      <c r="F77" s="37"/>
      <c r="G77" s="134"/>
      <c r="H77" s="134"/>
      <c r="I77" s="135"/>
      <c r="J77" s="209"/>
      <c r="K77" s="210"/>
      <c r="L77" s="95"/>
      <c r="M77" s="88">
        <f t="shared" si="3"/>
        <v>0</v>
      </c>
      <c r="N77" s="74">
        <f t="shared" si="4"/>
        <v>0</v>
      </c>
      <c r="O77" s="17"/>
      <c r="P77" s="142"/>
      <c r="Q77" s="142"/>
      <c r="R77" s="142"/>
      <c r="S77" s="142"/>
      <c r="T77" s="41"/>
      <c r="U77" s="14"/>
      <c r="V77" s="92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</row>
    <row r="78" spans="1:46" x14ac:dyDescent="0.2">
      <c r="A78" s="89"/>
      <c r="B78" s="14"/>
      <c r="C78" s="44"/>
      <c r="D78" s="34"/>
      <c r="E78" s="156">
        <f>SUM(E25:I77)+MIN(J79,SUM(J25:K77))+MIN(L79,SUM(L25:L77))</f>
        <v>0</v>
      </c>
      <c r="F78" s="157"/>
      <c r="G78" s="158"/>
      <c r="H78" s="14"/>
      <c r="I78" s="94" t="s">
        <v>32</v>
      </c>
      <c r="J78" s="151">
        <f>SUM(J25:K77)</f>
        <v>0</v>
      </c>
      <c r="K78" s="152"/>
      <c r="L78" s="98">
        <f>SUM(L25:L77)</f>
        <v>0</v>
      </c>
      <c r="M78" s="93"/>
      <c r="N78" s="14"/>
      <c r="O78" s="14"/>
      <c r="P78" s="14"/>
      <c r="Q78" s="14"/>
      <c r="R78" s="14"/>
      <c r="S78" s="14"/>
      <c r="T78" s="33"/>
      <c r="U78" s="14"/>
      <c r="V78" s="92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</row>
    <row r="79" spans="1:46" ht="13.5" thickBot="1" x14ac:dyDescent="0.25">
      <c r="A79" s="89"/>
      <c r="B79" s="14"/>
      <c r="C79" s="44"/>
      <c r="D79" s="34"/>
      <c r="E79" s="198"/>
      <c r="F79" s="199"/>
      <c r="G79" s="200"/>
      <c r="H79" s="14"/>
      <c r="I79" s="120" t="s">
        <v>62</v>
      </c>
      <c r="J79" s="153">
        <f>I8+I12+I16+I20</f>
        <v>82.999999999999986</v>
      </c>
      <c r="K79" s="154"/>
      <c r="L79" s="99">
        <f>J8+J12+J16+J20</f>
        <v>40</v>
      </c>
      <c r="M79" s="14"/>
      <c r="N79" s="14"/>
      <c r="O79" s="14"/>
      <c r="P79" s="14"/>
      <c r="Q79" s="14"/>
      <c r="R79" s="14"/>
      <c r="S79" s="14"/>
      <c r="T79" s="33"/>
      <c r="U79" s="14"/>
      <c r="V79" s="92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</row>
    <row r="80" spans="1:46" ht="14.25" thickTop="1" thickBot="1" x14ac:dyDescent="0.25">
      <c r="A80" s="89"/>
      <c r="B80" s="14"/>
      <c r="C80" s="44"/>
      <c r="D80" s="35"/>
      <c r="E80" s="167">
        <f>SUM(E22-E79)</f>
        <v>1659</v>
      </c>
      <c r="F80" s="167"/>
      <c r="G80" s="167"/>
      <c r="H80" s="36"/>
      <c r="I80" s="96" t="s">
        <v>32</v>
      </c>
      <c r="J80" s="97">
        <v>83</v>
      </c>
      <c r="K80" s="97"/>
      <c r="L80" s="97">
        <v>40</v>
      </c>
      <c r="M80" s="10"/>
      <c r="N80" s="10"/>
      <c r="O80" s="10"/>
      <c r="P80" s="10"/>
      <c r="Q80" s="10"/>
      <c r="R80" s="10"/>
      <c r="S80" s="10"/>
      <c r="T80" s="41"/>
      <c r="U80" s="14"/>
      <c r="V80" s="92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</row>
    <row r="81" spans="1:46" ht="16.5" thickBot="1" x14ac:dyDescent="0.3">
      <c r="A81" s="89"/>
      <c r="B81" s="14"/>
      <c r="C81" s="44"/>
      <c r="D81" s="2"/>
      <c r="E81" s="155">
        <f>SUM(E78-E80)</f>
        <v>-1659</v>
      </c>
      <c r="F81" s="155"/>
      <c r="G81" s="155"/>
      <c r="H81" s="201"/>
      <c r="I81" s="202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59"/>
      <c r="U81" s="14"/>
      <c r="V81" s="92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</row>
    <row r="82" spans="1:46" ht="4.5" customHeight="1" thickBot="1" x14ac:dyDescent="0.25">
      <c r="A82" s="89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92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</row>
    <row r="83" spans="1:46" s="64" customFormat="1" ht="13.5" thickTop="1" x14ac:dyDescent="0.2"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</row>
    <row r="84" spans="1:46" s="64" customFormat="1" x14ac:dyDescent="0.2"/>
    <row r="85" spans="1:46" s="64" customFormat="1" x14ac:dyDescent="0.2"/>
    <row r="86" spans="1:46" s="64" customFormat="1" x14ac:dyDescent="0.2"/>
    <row r="87" spans="1:46" s="64" customFormat="1" x14ac:dyDescent="0.2"/>
    <row r="88" spans="1:46" s="64" customFormat="1" x14ac:dyDescent="0.2"/>
    <row r="89" spans="1:46" s="64" customFormat="1" x14ac:dyDescent="0.2"/>
    <row r="90" spans="1:46" s="64" customFormat="1" x14ac:dyDescent="0.2"/>
    <row r="91" spans="1:46" s="64" customFormat="1" x14ac:dyDescent="0.2"/>
    <row r="92" spans="1:46" s="64" customFormat="1" x14ac:dyDescent="0.2"/>
    <row r="93" spans="1:46" s="64" customFormat="1" x14ac:dyDescent="0.2"/>
    <row r="94" spans="1:46" s="64" customFormat="1" x14ac:dyDescent="0.2"/>
    <row r="95" spans="1:46" s="64" customFormat="1" x14ac:dyDescent="0.2"/>
    <row r="96" spans="1:46" s="64" customFormat="1" x14ac:dyDescent="0.2"/>
    <row r="97" spans="3:19" s="64" customFormat="1" x14ac:dyDescent="0.2"/>
    <row r="98" spans="3:19" s="64" customFormat="1" x14ac:dyDescent="0.2"/>
    <row r="99" spans="3:19" s="64" customFormat="1" x14ac:dyDescent="0.2"/>
    <row r="100" spans="3:19" s="64" customFormat="1" x14ac:dyDescent="0.2"/>
    <row r="101" spans="3:19" s="64" customFormat="1" x14ac:dyDescent="0.2"/>
    <row r="102" spans="3:19" s="64" customFormat="1" x14ac:dyDescent="0.2"/>
    <row r="103" spans="3:19" s="64" customFormat="1" x14ac:dyDescent="0.2"/>
    <row r="104" spans="3:19" s="64" customFormat="1" x14ac:dyDescent="0.2"/>
    <row r="105" spans="3:19" s="64" customFormat="1" x14ac:dyDescent="0.2"/>
    <row r="106" spans="3:19" x14ac:dyDescent="0.2">
      <c r="C106" s="138"/>
      <c r="D106" s="138"/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</row>
    <row r="107" spans="3:19" x14ac:dyDescent="0.2">
      <c r="C107" s="138"/>
      <c r="D107" s="138"/>
      <c r="E107" s="138"/>
      <c r="F107" s="138"/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</row>
    <row r="108" spans="3:19" x14ac:dyDescent="0.2"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</row>
    <row r="109" spans="3:19" x14ac:dyDescent="0.2"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</row>
    <row r="110" spans="3:19" x14ac:dyDescent="0.2"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</row>
    <row r="111" spans="3:19" x14ac:dyDescent="0.2"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</row>
    <row r="112" spans="3:19" x14ac:dyDescent="0.2">
      <c r="C112" s="138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</row>
    <row r="113" spans="3:19" x14ac:dyDescent="0.2">
      <c r="C113" s="138"/>
      <c r="D113" s="138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</row>
    <row r="114" spans="3:19" x14ac:dyDescent="0.2"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</row>
    <row r="115" spans="3:19" x14ac:dyDescent="0.2"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</row>
    <row r="116" spans="3:19" x14ac:dyDescent="0.2"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</row>
    <row r="117" spans="3:19" x14ac:dyDescent="0.2"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</row>
    <row r="118" spans="3:19" x14ac:dyDescent="0.2"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</row>
    <row r="119" spans="3:19" x14ac:dyDescent="0.2">
      <c r="C119" s="138"/>
      <c r="D119" s="138"/>
      <c r="E119" s="138"/>
      <c r="F119" s="138"/>
      <c r="G119" s="138"/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</row>
    <row r="120" spans="3:19" x14ac:dyDescent="0.2">
      <c r="C120" s="138"/>
      <c r="D120" s="138"/>
      <c r="E120" s="138"/>
      <c r="F120" s="138"/>
      <c r="G120" s="138"/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</row>
    <row r="121" spans="3:19" x14ac:dyDescent="0.2">
      <c r="C121" s="138"/>
      <c r="D121" s="138"/>
      <c r="E121" s="138"/>
      <c r="F121" s="138"/>
      <c r="G121" s="138"/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</row>
    <row r="122" spans="3:19" x14ac:dyDescent="0.2"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</row>
    <row r="123" spans="3:19" x14ac:dyDescent="0.2">
      <c r="C123" s="138"/>
      <c r="D123" s="138"/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</row>
    <row r="124" spans="3:19" x14ac:dyDescent="0.2">
      <c r="C124" s="138"/>
      <c r="D124" s="138"/>
      <c r="E124" s="138"/>
      <c r="F124" s="138"/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</row>
    <row r="125" spans="3:19" x14ac:dyDescent="0.2"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</row>
    <row r="126" spans="3:19" x14ac:dyDescent="0.2"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</row>
    <row r="127" spans="3:19" x14ac:dyDescent="0.2">
      <c r="C127" s="138"/>
      <c r="D127" s="138"/>
      <c r="E127" s="138"/>
      <c r="F127" s="138"/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</row>
    <row r="128" spans="3:19" x14ac:dyDescent="0.2">
      <c r="C128" s="138"/>
      <c r="D128" s="138"/>
      <c r="E128" s="138"/>
      <c r="F128" s="138"/>
      <c r="G128" s="138"/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</row>
    <row r="129" spans="3:19" x14ac:dyDescent="0.2">
      <c r="C129" s="138"/>
      <c r="D129" s="138"/>
      <c r="E129" s="138"/>
      <c r="F129" s="138"/>
      <c r="G129" s="138"/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</row>
    <row r="130" spans="3:19" x14ac:dyDescent="0.2">
      <c r="C130" s="138"/>
      <c r="D130" s="138"/>
      <c r="E130" s="138"/>
      <c r="F130" s="138"/>
      <c r="G130" s="138"/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</row>
    <row r="131" spans="3:19" x14ac:dyDescent="0.2">
      <c r="C131" s="138"/>
      <c r="D131" s="138"/>
      <c r="E131" s="138"/>
      <c r="F131" s="138"/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</row>
    <row r="132" spans="3:19" x14ac:dyDescent="0.2">
      <c r="C132" s="138"/>
      <c r="D132" s="138"/>
      <c r="E132" s="138"/>
      <c r="F132" s="138"/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</row>
    <row r="133" spans="3:19" x14ac:dyDescent="0.2">
      <c r="C133" s="138"/>
      <c r="D133" s="138"/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</row>
    <row r="134" spans="3:19" x14ac:dyDescent="0.2">
      <c r="C134" s="138"/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</row>
    <row r="135" spans="3:19" x14ac:dyDescent="0.2">
      <c r="C135" s="138"/>
      <c r="D135" s="138"/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</row>
    <row r="136" spans="3:19" x14ac:dyDescent="0.2">
      <c r="C136" s="138"/>
      <c r="D136" s="138"/>
      <c r="E136" s="138"/>
      <c r="F136" s="138"/>
      <c r="G136" s="138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</row>
    <row r="137" spans="3:19" x14ac:dyDescent="0.2">
      <c r="C137" s="138"/>
      <c r="D137" s="138"/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</row>
    <row r="138" spans="3:19" x14ac:dyDescent="0.2">
      <c r="C138" s="138"/>
      <c r="D138" s="138"/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</row>
    <row r="139" spans="3:19" x14ac:dyDescent="0.2">
      <c r="C139" s="138"/>
      <c r="D139" s="138"/>
      <c r="E139" s="138"/>
      <c r="F139" s="138"/>
      <c r="G139" s="138"/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</row>
    <row r="140" spans="3:19" x14ac:dyDescent="0.2">
      <c r="C140" s="138"/>
      <c r="D140" s="138"/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</row>
    <row r="141" spans="3:19" x14ac:dyDescent="0.2">
      <c r="C141" s="138"/>
      <c r="D141" s="138"/>
      <c r="E141" s="138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</row>
    <row r="142" spans="3:19" x14ac:dyDescent="0.2">
      <c r="C142" s="138"/>
      <c r="D142" s="138"/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</row>
    <row r="143" spans="3:19" x14ac:dyDescent="0.2">
      <c r="C143" s="138"/>
      <c r="D143" s="138"/>
      <c r="E143" s="138"/>
      <c r="F143" s="138"/>
      <c r="G143" s="138"/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</row>
    <row r="144" spans="3:19" x14ac:dyDescent="0.2">
      <c r="C144" s="138"/>
      <c r="D144" s="138"/>
      <c r="E144" s="138"/>
      <c r="F144" s="138"/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</row>
    <row r="145" spans="3:19" x14ac:dyDescent="0.2">
      <c r="C145" s="138"/>
      <c r="D145" s="138"/>
      <c r="E145" s="138"/>
      <c r="F145" s="138"/>
      <c r="G145" s="138"/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</row>
    <row r="146" spans="3:19" x14ac:dyDescent="0.2">
      <c r="C146" s="138"/>
      <c r="D146" s="138"/>
      <c r="E146" s="138"/>
      <c r="F146" s="138"/>
      <c r="G146" s="138"/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</row>
    <row r="147" spans="3:19" x14ac:dyDescent="0.2">
      <c r="C147" s="138"/>
      <c r="D147" s="138"/>
      <c r="E147" s="138"/>
      <c r="F147" s="138"/>
      <c r="G147" s="138"/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</row>
    <row r="148" spans="3:19" x14ac:dyDescent="0.2">
      <c r="C148" s="138"/>
      <c r="D148" s="138"/>
      <c r="E148" s="138"/>
      <c r="F148" s="138"/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</row>
    <row r="149" spans="3:19" x14ac:dyDescent="0.2">
      <c r="C149" s="138"/>
      <c r="D149" s="138"/>
      <c r="E149" s="138"/>
      <c r="F149" s="138"/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</row>
    <row r="150" spans="3:19" x14ac:dyDescent="0.2">
      <c r="C150" s="138"/>
      <c r="D150" s="138"/>
      <c r="E150" s="138"/>
      <c r="F150" s="138"/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</row>
    <row r="151" spans="3:19" x14ac:dyDescent="0.2">
      <c r="C151" s="138"/>
      <c r="D151" s="138"/>
      <c r="E151" s="138"/>
      <c r="F151" s="138"/>
      <c r="G151" s="138"/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</row>
    <row r="152" spans="3:19" x14ac:dyDescent="0.2">
      <c r="C152" s="138"/>
      <c r="D152" s="138"/>
      <c r="E152" s="138"/>
      <c r="F152" s="138"/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</row>
    <row r="153" spans="3:19" x14ac:dyDescent="0.2">
      <c r="C153" s="138"/>
      <c r="D153" s="138"/>
      <c r="E153" s="138"/>
      <c r="F153" s="138"/>
      <c r="G153" s="138"/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</row>
    <row r="154" spans="3:19" x14ac:dyDescent="0.2"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</row>
    <row r="155" spans="3:19" x14ac:dyDescent="0.2">
      <c r="C155" s="138"/>
      <c r="D155" s="138"/>
      <c r="E155" s="138"/>
      <c r="F155" s="138"/>
      <c r="G155" s="138"/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</row>
    <row r="156" spans="3:19" x14ac:dyDescent="0.2">
      <c r="C156" s="138"/>
      <c r="D156" s="138"/>
      <c r="E156" s="138"/>
      <c r="F156" s="138"/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</row>
    <row r="157" spans="3:19" x14ac:dyDescent="0.2">
      <c r="C157" s="138"/>
      <c r="D157" s="138"/>
      <c r="E157" s="138"/>
      <c r="F157" s="138"/>
      <c r="G157" s="138"/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</row>
    <row r="158" spans="3:19" x14ac:dyDescent="0.2">
      <c r="C158" s="138"/>
      <c r="D158" s="138"/>
      <c r="E158" s="138"/>
      <c r="F158" s="138"/>
      <c r="G158" s="138"/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</row>
    <row r="159" spans="3:19" x14ac:dyDescent="0.2">
      <c r="C159" s="138"/>
      <c r="D159" s="138"/>
      <c r="E159" s="138"/>
      <c r="F159" s="138"/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</row>
    <row r="160" spans="3:19" x14ac:dyDescent="0.2">
      <c r="C160" s="138"/>
      <c r="D160" s="138"/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</row>
    <row r="161" spans="3:19" x14ac:dyDescent="0.2">
      <c r="C161" s="138"/>
      <c r="D161" s="138"/>
      <c r="E161" s="138"/>
      <c r="F161" s="138"/>
      <c r="G161" s="138"/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</row>
    <row r="162" spans="3:19" x14ac:dyDescent="0.2">
      <c r="C162" s="138"/>
      <c r="D162" s="138"/>
      <c r="E162" s="138"/>
      <c r="F162" s="138"/>
      <c r="G162" s="138"/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</row>
    <row r="163" spans="3:19" x14ac:dyDescent="0.2">
      <c r="C163" s="138"/>
      <c r="D163" s="138"/>
      <c r="E163" s="138"/>
      <c r="F163" s="138"/>
      <c r="G163" s="138"/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</row>
    <row r="164" spans="3:19" x14ac:dyDescent="0.2">
      <c r="C164" s="138"/>
      <c r="D164" s="138"/>
      <c r="E164" s="138"/>
      <c r="F164" s="138"/>
      <c r="G164" s="138"/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</row>
    <row r="165" spans="3:19" x14ac:dyDescent="0.2">
      <c r="C165" s="138"/>
      <c r="D165" s="138"/>
      <c r="E165" s="138"/>
      <c r="F165" s="138"/>
      <c r="G165" s="138"/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</row>
    <row r="166" spans="3:19" x14ac:dyDescent="0.2">
      <c r="C166" s="138"/>
      <c r="D166" s="138"/>
      <c r="E166" s="138"/>
      <c r="F166" s="138"/>
      <c r="G166" s="138"/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</row>
    <row r="167" spans="3:19" x14ac:dyDescent="0.2">
      <c r="C167" s="138"/>
      <c r="D167" s="138"/>
      <c r="E167" s="138"/>
      <c r="F167" s="138"/>
      <c r="G167" s="138"/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</row>
    <row r="168" spans="3:19" x14ac:dyDescent="0.2">
      <c r="C168" s="138"/>
      <c r="D168" s="138"/>
      <c r="E168" s="138"/>
      <c r="F168" s="138"/>
      <c r="G168" s="138"/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</row>
    <row r="169" spans="3:19" x14ac:dyDescent="0.2">
      <c r="C169" s="138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</row>
    <row r="170" spans="3:19" x14ac:dyDescent="0.2">
      <c r="C170" s="138"/>
      <c r="D170" s="138"/>
      <c r="E170" s="138"/>
      <c r="F170" s="138"/>
      <c r="G170" s="138"/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</row>
    <row r="171" spans="3:19" x14ac:dyDescent="0.2">
      <c r="C171" s="138"/>
      <c r="D171" s="138"/>
      <c r="E171" s="138"/>
      <c r="F171" s="138"/>
      <c r="G171" s="138"/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</row>
    <row r="172" spans="3:19" x14ac:dyDescent="0.2">
      <c r="C172" s="138"/>
      <c r="D172" s="138"/>
      <c r="E172" s="138"/>
      <c r="F172" s="138"/>
      <c r="G172" s="138"/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</row>
    <row r="173" spans="3:19" x14ac:dyDescent="0.2">
      <c r="C173" s="138"/>
      <c r="D173" s="138"/>
      <c r="E173" s="138"/>
      <c r="F173" s="138"/>
      <c r="G173" s="138"/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</row>
    <row r="174" spans="3:19" x14ac:dyDescent="0.2">
      <c r="C174" s="138"/>
      <c r="D174" s="138"/>
      <c r="E174" s="138"/>
      <c r="F174" s="138"/>
      <c r="G174" s="138"/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</row>
    <row r="175" spans="3:19" x14ac:dyDescent="0.2">
      <c r="C175" s="138"/>
      <c r="D175" s="138"/>
      <c r="E175" s="138"/>
      <c r="F175" s="138"/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</row>
    <row r="176" spans="3:19" x14ac:dyDescent="0.2">
      <c r="C176" s="138"/>
      <c r="D176" s="138"/>
      <c r="E176" s="138"/>
      <c r="F176" s="138"/>
      <c r="G176" s="138"/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</row>
    <row r="177" spans="3:19" x14ac:dyDescent="0.2">
      <c r="C177" s="138"/>
      <c r="D177" s="138"/>
      <c r="E177" s="138"/>
      <c r="F177" s="138"/>
      <c r="G177" s="138"/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</row>
    <row r="178" spans="3:19" x14ac:dyDescent="0.2">
      <c r="C178" s="138"/>
      <c r="D178" s="138"/>
      <c r="E178" s="138"/>
      <c r="F178" s="138"/>
      <c r="G178" s="138"/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</row>
    <row r="179" spans="3:19" x14ac:dyDescent="0.2">
      <c r="C179" s="138"/>
      <c r="D179" s="138"/>
      <c r="E179" s="138"/>
      <c r="F179" s="138"/>
      <c r="G179" s="138"/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</row>
    <row r="180" spans="3:19" x14ac:dyDescent="0.2">
      <c r="C180" s="138"/>
      <c r="D180" s="138"/>
      <c r="E180" s="138"/>
      <c r="F180" s="138"/>
      <c r="G180" s="138"/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</row>
    <row r="181" spans="3:19" x14ac:dyDescent="0.2">
      <c r="C181" s="138"/>
      <c r="D181" s="138"/>
      <c r="E181" s="138"/>
      <c r="F181" s="138"/>
      <c r="G181" s="138"/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</row>
    <row r="182" spans="3:19" x14ac:dyDescent="0.2">
      <c r="C182" s="138"/>
      <c r="D182" s="138"/>
      <c r="E182" s="138"/>
      <c r="F182" s="138"/>
      <c r="G182" s="138"/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</row>
    <row r="183" spans="3:19" x14ac:dyDescent="0.2">
      <c r="C183" s="138"/>
      <c r="D183" s="138"/>
      <c r="E183" s="138"/>
      <c r="F183" s="138"/>
      <c r="G183" s="138"/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</row>
    <row r="184" spans="3:19" x14ac:dyDescent="0.2">
      <c r="C184" s="138"/>
      <c r="D184" s="138"/>
      <c r="E184" s="138"/>
      <c r="F184" s="138"/>
      <c r="G184" s="138"/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</row>
    <row r="185" spans="3:19" x14ac:dyDescent="0.2">
      <c r="C185" s="138"/>
      <c r="D185" s="138"/>
      <c r="E185" s="138"/>
      <c r="F185" s="138"/>
      <c r="G185" s="138"/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</row>
    <row r="186" spans="3:19" x14ac:dyDescent="0.2">
      <c r="C186" s="138"/>
      <c r="D186" s="138"/>
      <c r="E186" s="138"/>
      <c r="F186" s="138"/>
      <c r="G186" s="138"/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</row>
    <row r="187" spans="3:19" x14ac:dyDescent="0.2">
      <c r="C187" s="138"/>
      <c r="D187" s="138"/>
      <c r="E187" s="138"/>
      <c r="F187" s="138"/>
      <c r="G187" s="138"/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</row>
    <row r="188" spans="3:19" x14ac:dyDescent="0.2">
      <c r="C188" s="138"/>
      <c r="D188" s="138"/>
      <c r="E188" s="138"/>
      <c r="F188" s="138"/>
      <c r="G188" s="138"/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</row>
    <row r="189" spans="3:19" x14ac:dyDescent="0.2">
      <c r="C189" s="138"/>
      <c r="D189" s="138"/>
      <c r="E189" s="138"/>
      <c r="F189" s="138"/>
      <c r="G189" s="138"/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</row>
    <row r="190" spans="3:19" x14ac:dyDescent="0.2">
      <c r="C190" s="138"/>
      <c r="D190" s="138"/>
      <c r="E190" s="138"/>
      <c r="F190" s="138"/>
      <c r="G190" s="138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</row>
    <row r="191" spans="3:19" x14ac:dyDescent="0.2">
      <c r="C191" s="138"/>
      <c r="D191" s="138"/>
      <c r="E191" s="138"/>
      <c r="F191" s="138"/>
      <c r="G191" s="138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</row>
    <row r="192" spans="3:19" x14ac:dyDescent="0.2">
      <c r="C192" s="138"/>
      <c r="D192" s="138"/>
      <c r="E192" s="138"/>
      <c r="F192" s="138"/>
      <c r="G192" s="138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</row>
    <row r="193" spans="3:19" x14ac:dyDescent="0.2">
      <c r="C193" s="138"/>
      <c r="D193" s="138"/>
      <c r="E193" s="138"/>
      <c r="F193" s="138"/>
      <c r="G193" s="138"/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</row>
    <row r="194" spans="3:19" x14ac:dyDescent="0.2">
      <c r="C194" s="138"/>
      <c r="D194" s="138"/>
      <c r="E194" s="138"/>
      <c r="F194" s="138"/>
      <c r="G194" s="138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</row>
    <row r="195" spans="3:19" x14ac:dyDescent="0.2">
      <c r="C195" s="138"/>
      <c r="D195" s="138"/>
      <c r="E195" s="138"/>
      <c r="F195" s="138"/>
      <c r="G195" s="138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</row>
    <row r="196" spans="3:19" x14ac:dyDescent="0.2">
      <c r="C196" s="138"/>
      <c r="D196" s="138"/>
      <c r="E196" s="138"/>
      <c r="F196" s="138"/>
      <c r="G196" s="138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</row>
    <row r="197" spans="3:19" x14ac:dyDescent="0.2">
      <c r="C197" s="138"/>
      <c r="D197" s="138"/>
      <c r="E197" s="138"/>
      <c r="F197" s="138"/>
      <c r="G197" s="138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</row>
    <row r="198" spans="3:19" x14ac:dyDescent="0.2">
      <c r="C198" s="138"/>
      <c r="D198" s="138"/>
      <c r="E198" s="138"/>
      <c r="F198" s="138"/>
      <c r="G198" s="138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</row>
    <row r="199" spans="3:19" x14ac:dyDescent="0.2">
      <c r="C199" s="138"/>
      <c r="D199" s="138"/>
      <c r="E199" s="138"/>
      <c r="F199" s="138"/>
      <c r="G199" s="138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</row>
    <row r="200" spans="3:19" x14ac:dyDescent="0.2">
      <c r="C200" s="138"/>
      <c r="D200" s="138"/>
      <c r="E200" s="138"/>
      <c r="F200" s="138"/>
      <c r="G200" s="138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</row>
    <row r="201" spans="3:19" x14ac:dyDescent="0.2"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</row>
    <row r="202" spans="3:19" x14ac:dyDescent="0.2"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</row>
    <row r="203" spans="3:19" x14ac:dyDescent="0.2">
      <c r="C203" s="138"/>
      <c r="D203" s="138"/>
      <c r="E203" s="138"/>
      <c r="F203" s="138"/>
      <c r="G203" s="138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</row>
    <row r="204" spans="3:19" x14ac:dyDescent="0.2">
      <c r="C204" s="138"/>
      <c r="D204" s="138"/>
      <c r="E204" s="138"/>
      <c r="F204" s="138"/>
      <c r="G204" s="138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</row>
    <row r="205" spans="3:19" x14ac:dyDescent="0.2">
      <c r="C205" s="138"/>
      <c r="D205" s="138"/>
      <c r="E205" s="138"/>
      <c r="F205" s="138"/>
      <c r="G205" s="138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</row>
    <row r="206" spans="3:19" x14ac:dyDescent="0.2">
      <c r="C206" s="138"/>
      <c r="D206" s="138"/>
      <c r="E206" s="138"/>
      <c r="F206" s="138"/>
      <c r="G206" s="138"/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</row>
    <row r="207" spans="3:19" x14ac:dyDescent="0.2">
      <c r="C207" s="138"/>
      <c r="D207" s="138"/>
      <c r="E207" s="138"/>
      <c r="F207" s="138"/>
      <c r="G207" s="138"/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</row>
    <row r="208" spans="3:19" x14ac:dyDescent="0.2">
      <c r="C208" s="138"/>
      <c r="D208" s="138"/>
      <c r="E208" s="138"/>
      <c r="F208" s="138"/>
      <c r="G208" s="138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</row>
    <row r="209" spans="3:19" x14ac:dyDescent="0.2">
      <c r="C209" s="138"/>
      <c r="D209" s="138"/>
      <c r="E209" s="138"/>
      <c r="F209" s="138"/>
      <c r="G209" s="138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</row>
    <row r="210" spans="3:19" x14ac:dyDescent="0.2">
      <c r="C210" s="138"/>
      <c r="D210" s="138"/>
      <c r="E210" s="138"/>
      <c r="F210" s="138"/>
      <c r="G210" s="138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</row>
    <row r="211" spans="3:19" x14ac:dyDescent="0.2">
      <c r="C211" s="138"/>
      <c r="D211" s="138"/>
      <c r="E211" s="138"/>
      <c r="F211" s="138"/>
      <c r="G211" s="138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</row>
    <row r="212" spans="3:19" x14ac:dyDescent="0.2">
      <c r="C212" s="138"/>
      <c r="D212" s="138"/>
      <c r="E212" s="138"/>
      <c r="F212" s="138"/>
      <c r="G212" s="138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</row>
    <row r="213" spans="3:19" x14ac:dyDescent="0.2">
      <c r="C213" s="138"/>
      <c r="D213" s="138"/>
      <c r="E213" s="138"/>
      <c r="F213" s="138"/>
      <c r="G213" s="138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</row>
    <row r="214" spans="3:19" x14ac:dyDescent="0.2">
      <c r="C214" s="138"/>
      <c r="D214" s="138"/>
      <c r="E214" s="138"/>
      <c r="F214" s="138"/>
      <c r="G214" s="138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</row>
    <row r="215" spans="3:19" x14ac:dyDescent="0.2">
      <c r="C215" s="138"/>
      <c r="D215" s="138"/>
      <c r="E215" s="138"/>
      <c r="F215" s="138"/>
      <c r="G215" s="138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</row>
    <row r="216" spans="3:19" x14ac:dyDescent="0.2">
      <c r="C216" s="138"/>
      <c r="D216" s="138"/>
      <c r="E216" s="138"/>
      <c r="F216" s="138"/>
      <c r="G216" s="138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</row>
    <row r="217" spans="3:19" x14ac:dyDescent="0.2">
      <c r="C217" s="138"/>
      <c r="D217" s="138"/>
      <c r="E217" s="138"/>
      <c r="F217" s="138"/>
      <c r="G217" s="138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</row>
    <row r="218" spans="3:19" x14ac:dyDescent="0.2">
      <c r="C218" s="138"/>
      <c r="D218" s="138"/>
      <c r="E218" s="138"/>
      <c r="F218" s="138"/>
      <c r="G218" s="138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</row>
    <row r="219" spans="3:19" x14ac:dyDescent="0.2">
      <c r="C219" s="138"/>
      <c r="D219" s="138"/>
      <c r="E219" s="138"/>
      <c r="F219" s="138"/>
      <c r="G219" s="138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</row>
    <row r="220" spans="3:19" x14ac:dyDescent="0.2">
      <c r="C220" s="138"/>
      <c r="D220" s="138"/>
      <c r="E220" s="138"/>
      <c r="F220" s="138"/>
      <c r="G220" s="138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</row>
    <row r="221" spans="3:19" x14ac:dyDescent="0.2">
      <c r="C221" s="138"/>
      <c r="D221" s="138"/>
      <c r="E221" s="138"/>
      <c r="F221" s="138"/>
      <c r="G221" s="138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</row>
    <row r="222" spans="3:19" x14ac:dyDescent="0.2">
      <c r="C222" s="138"/>
      <c r="D222" s="138"/>
      <c r="E222" s="138"/>
      <c r="F222" s="138"/>
      <c r="G222" s="138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</row>
    <row r="223" spans="3:19" x14ac:dyDescent="0.2">
      <c r="C223" s="138"/>
      <c r="D223" s="138"/>
      <c r="E223" s="138"/>
      <c r="F223" s="138"/>
      <c r="G223" s="138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</row>
    <row r="224" spans="3:19" x14ac:dyDescent="0.2">
      <c r="C224" s="138"/>
      <c r="D224" s="138"/>
      <c r="E224" s="138"/>
      <c r="F224" s="138"/>
      <c r="G224" s="138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</row>
    <row r="225" spans="3:19" x14ac:dyDescent="0.2">
      <c r="C225" s="138"/>
      <c r="D225" s="138"/>
      <c r="E225" s="138"/>
      <c r="F225" s="138"/>
      <c r="G225" s="138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</row>
    <row r="226" spans="3:19" x14ac:dyDescent="0.2">
      <c r="C226" s="138"/>
      <c r="D226" s="138"/>
      <c r="E226" s="138"/>
      <c r="F226" s="138"/>
      <c r="G226" s="138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</row>
    <row r="227" spans="3:19" x14ac:dyDescent="0.2">
      <c r="C227" s="138"/>
      <c r="D227" s="138"/>
      <c r="E227" s="138"/>
      <c r="F227" s="138"/>
      <c r="G227" s="138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</row>
    <row r="228" spans="3:19" x14ac:dyDescent="0.2">
      <c r="C228" s="138"/>
      <c r="D228" s="138"/>
      <c r="E228" s="138"/>
      <c r="F228" s="138"/>
      <c r="G228" s="138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</row>
    <row r="229" spans="3:19" x14ac:dyDescent="0.2">
      <c r="C229" s="138"/>
      <c r="D229" s="138"/>
      <c r="E229" s="138"/>
      <c r="F229" s="138"/>
      <c r="G229" s="138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</row>
    <row r="230" spans="3:19" x14ac:dyDescent="0.2">
      <c r="C230" s="138"/>
      <c r="D230" s="138"/>
      <c r="E230" s="138"/>
      <c r="F230" s="138"/>
      <c r="G230" s="138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</row>
    <row r="231" spans="3:19" x14ac:dyDescent="0.2">
      <c r="C231" s="138"/>
      <c r="D231" s="138"/>
      <c r="E231" s="138"/>
      <c r="F231" s="138"/>
      <c r="G231" s="138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</row>
    <row r="232" spans="3:19" x14ac:dyDescent="0.2">
      <c r="C232" s="138"/>
      <c r="D232" s="138"/>
      <c r="E232" s="138"/>
      <c r="F232" s="138"/>
      <c r="G232" s="138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</row>
    <row r="233" spans="3:19" x14ac:dyDescent="0.2">
      <c r="C233" s="138"/>
      <c r="D233" s="138"/>
      <c r="E233" s="138"/>
      <c r="F233" s="138"/>
      <c r="G233" s="138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</row>
    <row r="234" spans="3:19" x14ac:dyDescent="0.2">
      <c r="C234" s="138"/>
      <c r="D234" s="138"/>
      <c r="E234" s="138"/>
      <c r="F234" s="138"/>
      <c r="G234" s="138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</row>
    <row r="235" spans="3:19" x14ac:dyDescent="0.2">
      <c r="C235" s="138"/>
      <c r="D235" s="138"/>
      <c r="E235" s="138"/>
      <c r="F235" s="138"/>
      <c r="G235" s="138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</row>
    <row r="236" spans="3:19" x14ac:dyDescent="0.2">
      <c r="C236" s="138"/>
      <c r="D236" s="138"/>
      <c r="E236" s="138"/>
      <c r="F236" s="138"/>
      <c r="G236" s="138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</row>
    <row r="237" spans="3:19" x14ac:dyDescent="0.2">
      <c r="C237" s="138"/>
      <c r="D237" s="138"/>
      <c r="E237" s="138"/>
      <c r="F237" s="138"/>
      <c r="G237" s="138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</row>
    <row r="238" spans="3:19" x14ac:dyDescent="0.2">
      <c r="C238" s="138"/>
      <c r="D238" s="138"/>
      <c r="E238" s="138"/>
      <c r="F238" s="138"/>
      <c r="G238" s="138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</row>
    <row r="239" spans="3:19" x14ac:dyDescent="0.2">
      <c r="C239" s="138"/>
      <c r="D239" s="138"/>
      <c r="E239" s="138"/>
      <c r="F239" s="138"/>
      <c r="G239" s="138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</row>
    <row r="240" spans="3:19" x14ac:dyDescent="0.2">
      <c r="C240" s="138"/>
      <c r="D240" s="138"/>
      <c r="E240" s="138"/>
      <c r="F240" s="138"/>
      <c r="G240" s="138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</row>
    <row r="241" spans="3:19" x14ac:dyDescent="0.2">
      <c r="C241" s="138"/>
      <c r="D241" s="138"/>
      <c r="E241" s="138"/>
      <c r="F241" s="138"/>
      <c r="G241" s="138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</row>
    <row r="242" spans="3:19" x14ac:dyDescent="0.2">
      <c r="C242" s="138"/>
      <c r="D242" s="138"/>
      <c r="E242" s="138"/>
      <c r="F242" s="138"/>
      <c r="G242" s="138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</row>
    <row r="243" spans="3:19" x14ac:dyDescent="0.2">
      <c r="C243" s="138"/>
      <c r="D243" s="138"/>
      <c r="E243" s="138"/>
      <c r="F243" s="138"/>
      <c r="G243" s="138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</row>
    <row r="244" spans="3:19" x14ac:dyDescent="0.2">
      <c r="C244" s="138"/>
      <c r="D244" s="138"/>
      <c r="E244" s="138"/>
      <c r="F244" s="138"/>
      <c r="G244" s="138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8"/>
    </row>
    <row r="245" spans="3:19" x14ac:dyDescent="0.2">
      <c r="C245" s="138"/>
      <c r="D245" s="138"/>
      <c r="E245" s="138"/>
      <c r="F245" s="138"/>
      <c r="G245" s="138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8"/>
    </row>
    <row r="246" spans="3:19" x14ac:dyDescent="0.2">
      <c r="C246" s="138"/>
      <c r="D246" s="138"/>
      <c r="E246" s="138"/>
      <c r="F246" s="138"/>
      <c r="G246" s="138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8"/>
    </row>
    <row r="247" spans="3:19" x14ac:dyDescent="0.2">
      <c r="C247" s="138"/>
      <c r="D247" s="138"/>
      <c r="E247" s="138"/>
      <c r="F247" s="138"/>
      <c r="G247" s="138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8"/>
    </row>
    <row r="248" spans="3:19" x14ac:dyDescent="0.2">
      <c r="C248" s="138"/>
      <c r="D248" s="138"/>
      <c r="E248" s="138"/>
      <c r="F248" s="138"/>
      <c r="G248" s="138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8"/>
    </row>
    <row r="249" spans="3:19" x14ac:dyDescent="0.2">
      <c r="C249" s="138"/>
      <c r="D249" s="138"/>
      <c r="E249" s="138"/>
      <c r="F249" s="138"/>
      <c r="G249" s="138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8"/>
    </row>
    <row r="250" spans="3:19" x14ac:dyDescent="0.2">
      <c r="C250" s="138"/>
      <c r="D250" s="138"/>
      <c r="E250" s="138"/>
      <c r="F250" s="138"/>
      <c r="G250" s="138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8"/>
    </row>
    <row r="251" spans="3:19" x14ac:dyDescent="0.2">
      <c r="C251" s="138"/>
      <c r="D251" s="138"/>
      <c r="E251" s="138"/>
      <c r="F251" s="138"/>
      <c r="G251" s="138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8"/>
    </row>
    <row r="252" spans="3:19" x14ac:dyDescent="0.2">
      <c r="C252" s="138"/>
      <c r="D252" s="138"/>
      <c r="E252" s="138"/>
      <c r="F252" s="138"/>
      <c r="G252" s="138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8"/>
    </row>
    <row r="253" spans="3:19" x14ac:dyDescent="0.2">
      <c r="C253" s="138"/>
      <c r="D253" s="138"/>
      <c r="E253" s="138"/>
      <c r="F253" s="138"/>
      <c r="G253" s="138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8"/>
    </row>
    <row r="254" spans="3:19" x14ac:dyDescent="0.2">
      <c r="C254" s="138"/>
      <c r="D254" s="138"/>
      <c r="E254" s="138"/>
      <c r="F254" s="138"/>
      <c r="G254" s="138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8"/>
    </row>
    <row r="255" spans="3:19" x14ac:dyDescent="0.2">
      <c r="C255" s="138"/>
      <c r="D255" s="138"/>
      <c r="E255" s="138"/>
      <c r="F255" s="138"/>
      <c r="G255" s="138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8"/>
    </row>
    <row r="256" spans="3:19" x14ac:dyDescent="0.2">
      <c r="C256" s="138"/>
      <c r="D256" s="138"/>
      <c r="E256" s="138"/>
      <c r="F256" s="138"/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8"/>
    </row>
    <row r="257" spans="3:19" x14ac:dyDescent="0.2">
      <c r="C257" s="138"/>
      <c r="D257" s="138"/>
      <c r="E257" s="138"/>
      <c r="F257" s="138"/>
      <c r="G257" s="138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8"/>
    </row>
    <row r="258" spans="3:19" x14ac:dyDescent="0.2">
      <c r="C258" s="138"/>
      <c r="D258" s="138"/>
      <c r="E258" s="138"/>
      <c r="F258" s="138"/>
      <c r="G258" s="138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8"/>
    </row>
    <row r="259" spans="3:19" x14ac:dyDescent="0.2">
      <c r="C259" s="138"/>
      <c r="D259" s="138"/>
      <c r="E259" s="138"/>
      <c r="F259" s="138"/>
      <c r="G259" s="138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8"/>
    </row>
    <row r="260" spans="3:19" x14ac:dyDescent="0.2">
      <c r="C260" s="138"/>
      <c r="D260" s="138"/>
      <c r="E260" s="138"/>
      <c r="F260" s="138"/>
      <c r="G260" s="138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8"/>
    </row>
    <row r="261" spans="3:19" x14ac:dyDescent="0.2">
      <c r="C261" s="138"/>
      <c r="D261" s="138"/>
      <c r="E261" s="138"/>
      <c r="F261" s="138"/>
      <c r="G261" s="138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8"/>
    </row>
    <row r="262" spans="3:19" x14ac:dyDescent="0.2">
      <c r="C262" s="138"/>
      <c r="D262" s="138"/>
      <c r="E262" s="138"/>
      <c r="F262" s="138"/>
      <c r="G262" s="138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8"/>
    </row>
    <row r="263" spans="3:19" x14ac:dyDescent="0.2">
      <c r="C263" s="138"/>
      <c r="D263" s="138"/>
      <c r="E263" s="138"/>
      <c r="F263" s="138"/>
      <c r="G263" s="138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8"/>
    </row>
    <row r="264" spans="3:19" x14ac:dyDescent="0.2">
      <c r="C264" s="138"/>
      <c r="D264" s="138"/>
      <c r="E264" s="138"/>
      <c r="F264" s="138"/>
      <c r="G264" s="138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8"/>
    </row>
    <row r="265" spans="3:19" x14ac:dyDescent="0.2">
      <c r="C265" s="138"/>
      <c r="D265" s="138"/>
      <c r="E265" s="138"/>
      <c r="F265" s="138"/>
      <c r="G265" s="138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8"/>
    </row>
    <row r="266" spans="3:19" x14ac:dyDescent="0.2">
      <c r="C266" s="138"/>
      <c r="D266" s="138"/>
      <c r="E266" s="138"/>
      <c r="F266" s="138"/>
      <c r="G266" s="138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8"/>
    </row>
    <row r="267" spans="3:19" x14ac:dyDescent="0.2">
      <c r="C267" s="138"/>
      <c r="D267" s="138"/>
      <c r="E267" s="138"/>
      <c r="F267" s="138"/>
      <c r="G267" s="138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8"/>
    </row>
    <row r="268" spans="3:19" x14ac:dyDescent="0.2">
      <c r="C268" s="138"/>
      <c r="D268" s="138"/>
      <c r="E268" s="138"/>
      <c r="F268" s="138"/>
      <c r="G268" s="138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8"/>
    </row>
    <row r="269" spans="3:19" x14ac:dyDescent="0.2">
      <c r="C269" s="138"/>
      <c r="D269" s="138"/>
      <c r="E269" s="138"/>
      <c r="F269" s="138"/>
      <c r="G269" s="138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8"/>
    </row>
    <row r="270" spans="3:19" x14ac:dyDescent="0.2">
      <c r="C270" s="138"/>
      <c r="D270" s="138"/>
      <c r="E270" s="138"/>
      <c r="F270" s="138"/>
      <c r="G270" s="138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8"/>
    </row>
    <row r="271" spans="3:19" x14ac:dyDescent="0.2">
      <c r="C271" s="138"/>
      <c r="D271" s="138"/>
      <c r="E271" s="138"/>
      <c r="F271" s="138"/>
      <c r="G271" s="138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8"/>
    </row>
    <row r="272" spans="3:19" x14ac:dyDescent="0.2">
      <c r="C272" s="138"/>
      <c r="D272" s="138"/>
      <c r="E272" s="138"/>
      <c r="F272" s="138"/>
      <c r="G272" s="138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8"/>
    </row>
    <row r="273" spans="3:19" x14ac:dyDescent="0.2">
      <c r="C273" s="138"/>
      <c r="D273" s="138"/>
      <c r="E273" s="138"/>
      <c r="F273" s="138"/>
      <c r="G273" s="138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8"/>
    </row>
    <row r="274" spans="3:19" x14ac:dyDescent="0.2">
      <c r="C274" s="138"/>
      <c r="D274" s="138"/>
      <c r="E274" s="138"/>
      <c r="F274" s="138"/>
      <c r="G274" s="138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8"/>
    </row>
    <row r="275" spans="3:19" x14ac:dyDescent="0.2">
      <c r="C275" s="138"/>
      <c r="D275" s="138"/>
      <c r="E275" s="138"/>
      <c r="F275" s="138"/>
      <c r="G275" s="138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8"/>
    </row>
    <row r="276" spans="3:19" x14ac:dyDescent="0.2">
      <c r="C276" s="138"/>
      <c r="D276" s="138"/>
      <c r="E276" s="138"/>
      <c r="F276" s="138"/>
      <c r="G276" s="138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8"/>
    </row>
    <row r="277" spans="3:19" x14ac:dyDescent="0.2">
      <c r="C277" s="138"/>
      <c r="D277" s="138"/>
      <c r="E277" s="138"/>
      <c r="F277" s="138"/>
      <c r="G277" s="138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8"/>
    </row>
    <row r="278" spans="3:19" x14ac:dyDescent="0.2">
      <c r="C278" s="138"/>
      <c r="D278" s="138"/>
      <c r="E278" s="138"/>
      <c r="F278" s="138"/>
      <c r="G278" s="138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8"/>
    </row>
    <row r="279" spans="3:19" x14ac:dyDescent="0.2">
      <c r="C279" s="138"/>
      <c r="D279" s="138"/>
      <c r="E279" s="138"/>
      <c r="F279" s="138"/>
      <c r="G279" s="138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8"/>
    </row>
    <row r="280" spans="3:19" x14ac:dyDescent="0.2">
      <c r="C280" s="138"/>
      <c r="D280" s="138"/>
      <c r="E280" s="138"/>
      <c r="F280" s="138"/>
      <c r="G280" s="138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8"/>
    </row>
    <row r="281" spans="3:19" x14ac:dyDescent="0.2">
      <c r="C281" s="138"/>
      <c r="D281" s="138"/>
      <c r="E281" s="138"/>
      <c r="F281" s="138"/>
      <c r="G281" s="138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8"/>
    </row>
    <row r="282" spans="3:19" x14ac:dyDescent="0.2">
      <c r="C282" s="138"/>
      <c r="D282" s="138"/>
      <c r="E282" s="138"/>
      <c r="F282" s="138"/>
      <c r="G282" s="138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8"/>
    </row>
    <row r="283" spans="3:19" x14ac:dyDescent="0.2">
      <c r="C283" s="138"/>
      <c r="D283" s="138"/>
      <c r="E283" s="138"/>
      <c r="F283" s="138"/>
      <c r="G283" s="138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8"/>
    </row>
    <row r="284" spans="3:19" x14ac:dyDescent="0.2">
      <c r="C284" s="138"/>
      <c r="D284" s="138"/>
      <c r="E284" s="138"/>
      <c r="F284" s="138"/>
      <c r="G284" s="138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8"/>
    </row>
    <row r="285" spans="3:19" x14ac:dyDescent="0.2">
      <c r="C285" s="138"/>
      <c r="D285" s="138"/>
      <c r="E285" s="138"/>
      <c r="F285" s="138"/>
      <c r="G285" s="138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8"/>
    </row>
    <row r="286" spans="3:19" x14ac:dyDescent="0.2">
      <c r="C286" s="138"/>
      <c r="D286" s="138"/>
      <c r="E286" s="138"/>
      <c r="F286" s="138"/>
      <c r="G286" s="138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8"/>
    </row>
    <row r="287" spans="3:19" x14ac:dyDescent="0.2">
      <c r="C287" s="138"/>
      <c r="D287" s="138"/>
      <c r="E287" s="138"/>
      <c r="F287" s="138"/>
      <c r="G287" s="138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8"/>
    </row>
    <row r="288" spans="3:19" x14ac:dyDescent="0.2">
      <c r="C288" s="138"/>
      <c r="D288" s="138"/>
      <c r="E288" s="138"/>
      <c r="F288" s="138"/>
      <c r="G288" s="138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8"/>
    </row>
    <row r="289" spans="3:19" x14ac:dyDescent="0.2">
      <c r="C289" s="138"/>
      <c r="D289" s="138"/>
      <c r="E289" s="138"/>
      <c r="F289" s="138"/>
      <c r="G289" s="138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8"/>
    </row>
    <row r="290" spans="3:19" x14ac:dyDescent="0.2">
      <c r="C290" s="138"/>
      <c r="D290" s="138"/>
      <c r="E290" s="138"/>
      <c r="F290" s="138"/>
      <c r="G290" s="138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8"/>
    </row>
    <row r="291" spans="3:19" x14ac:dyDescent="0.2">
      <c r="C291" s="138"/>
      <c r="D291" s="138"/>
      <c r="E291" s="138"/>
      <c r="F291" s="138"/>
      <c r="G291" s="138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8"/>
    </row>
    <row r="292" spans="3:19" x14ac:dyDescent="0.2">
      <c r="C292" s="138"/>
      <c r="D292" s="138"/>
      <c r="E292" s="138"/>
      <c r="F292" s="138"/>
      <c r="G292" s="138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8"/>
    </row>
    <row r="293" spans="3:19" x14ac:dyDescent="0.2">
      <c r="C293" s="138"/>
      <c r="D293" s="138"/>
      <c r="E293" s="138"/>
      <c r="F293" s="138"/>
      <c r="G293" s="138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8"/>
    </row>
    <row r="294" spans="3:19" x14ac:dyDescent="0.2">
      <c r="C294" s="138"/>
      <c r="D294" s="138"/>
      <c r="E294" s="138"/>
      <c r="F294" s="138"/>
      <c r="G294" s="138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8"/>
    </row>
    <row r="295" spans="3:19" x14ac:dyDescent="0.2">
      <c r="C295" s="138"/>
      <c r="D295" s="138"/>
      <c r="E295" s="138"/>
      <c r="F295" s="138"/>
      <c r="G295" s="138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8"/>
    </row>
    <row r="296" spans="3:19" x14ac:dyDescent="0.2">
      <c r="C296" s="138"/>
      <c r="D296" s="138"/>
      <c r="E296" s="138"/>
      <c r="F296" s="138"/>
      <c r="G296" s="138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8"/>
    </row>
    <row r="297" spans="3:19" x14ac:dyDescent="0.2">
      <c r="C297" s="138"/>
      <c r="D297" s="138"/>
      <c r="E297" s="138"/>
      <c r="F297" s="138"/>
      <c r="G297" s="138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8"/>
    </row>
    <row r="298" spans="3:19" x14ac:dyDescent="0.2">
      <c r="C298" s="138"/>
      <c r="D298" s="138"/>
      <c r="E298" s="138"/>
      <c r="F298" s="138"/>
      <c r="G298" s="138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8"/>
    </row>
    <row r="299" spans="3:19" x14ac:dyDescent="0.2">
      <c r="C299" s="138"/>
      <c r="D299" s="138"/>
      <c r="E299" s="138"/>
      <c r="F299" s="138"/>
      <c r="G299" s="138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8"/>
    </row>
    <row r="300" spans="3:19" x14ac:dyDescent="0.2">
      <c r="C300" s="138"/>
      <c r="D300" s="138"/>
      <c r="E300" s="138"/>
      <c r="F300" s="138"/>
      <c r="G300" s="138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8"/>
    </row>
    <row r="301" spans="3:19" x14ac:dyDescent="0.2">
      <c r="C301" s="138"/>
      <c r="D301" s="138"/>
      <c r="E301" s="138"/>
      <c r="F301" s="138"/>
      <c r="G301" s="138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8"/>
    </row>
    <row r="302" spans="3:19" x14ac:dyDescent="0.2">
      <c r="C302" s="138"/>
      <c r="D302" s="138"/>
      <c r="E302" s="138"/>
      <c r="F302" s="138"/>
      <c r="G302" s="138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8"/>
    </row>
    <row r="303" spans="3:19" x14ac:dyDescent="0.2">
      <c r="C303" s="138"/>
      <c r="D303" s="138"/>
      <c r="E303" s="138"/>
      <c r="F303" s="138"/>
      <c r="G303" s="138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8"/>
    </row>
    <row r="304" spans="3:19" x14ac:dyDescent="0.2">
      <c r="C304" s="138"/>
      <c r="D304" s="138"/>
      <c r="E304" s="138"/>
      <c r="F304" s="138"/>
      <c r="G304" s="138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8"/>
    </row>
    <row r="305" spans="3:19" x14ac:dyDescent="0.2">
      <c r="C305" s="138"/>
      <c r="D305" s="138"/>
      <c r="E305" s="138"/>
      <c r="F305" s="138"/>
      <c r="G305" s="138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8"/>
    </row>
    <row r="306" spans="3:19" x14ac:dyDescent="0.2">
      <c r="C306" s="138"/>
      <c r="D306" s="138"/>
      <c r="E306" s="138"/>
      <c r="F306" s="138"/>
      <c r="G306" s="138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8"/>
    </row>
    <row r="307" spans="3:19" x14ac:dyDescent="0.2">
      <c r="C307" s="138"/>
      <c r="D307" s="138"/>
      <c r="E307" s="138"/>
      <c r="F307" s="138"/>
      <c r="G307" s="138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8"/>
    </row>
    <row r="308" spans="3:19" x14ac:dyDescent="0.2">
      <c r="C308" s="138"/>
      <c r="D308" s="138"/>
      <c r="E308" s="138"/>
      <c r="F308" s="138"/>
      <c r="G308" s="138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8"/>
    </row>
    <row r="309" spans="3:19" x14ac:dyDescent="0.2">
      <c r="C309" s="138"/>
      <c r="D309" s="138"/>
      <c r="E309" s="138"/>
      <c r="F309" s="138"/>
      <c r="G309" s="138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8"/>
    </row>
    <row r="310" spans="3:19" x14ac:dyDescent="0.2">
      <c r="C310" s="138"/>
      <c r="D310" s="138"/>
      <c r="E310" s="138"/>
      <c r="F310" s="138"/>
      <c r="G310" s="138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8"/>
    </row>
    <row r="311" spans="3:19" x14ac:dyDescent="0.2">
      <c r="C311" s="138"/>
      <c r="D311" s="138"/>
      <c r="E311" s="138"/>
      <c r="F311" s="138"/>
      <c r="G311" s="138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8"/>
    </row>
    <row r="312" spans="3:19" x14ac:dyDescent="0.2">
      <c r="C312" s="138"/>
      <c r="D312" s="138"/>
      <c r="E312" s="138"/>
      <c r="F312" s="138"/>
      <c r="G312" s="138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8"/>
    </row>
    <row r="313" spans="3:19" x14ac:dyDescent="0.2">
      <c r="C313" s="138"/>
      <c r="D313" s="138"/>
      <c r="E313" s="138"/>
      <c r="F313" s="138"/>
      <c r="G313" s="138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8"/>
    </row>
    <row r="314" spans="3:19" x14ac:dyDescent="0.2">
      <c r="C314" s="138"/>
      <c r="D314" s="138"/>
      <c r="E314" s="138"/>
      <c r="F314" s="138"/>
      <c r="G314" s="138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8"/>
    </row>
    <row r="315" spans="3:19" x14ac:dyDescent="0.2">
      <c r="C315" s="138"/>
      <c r="D315" s="138"/>
      <c r="E315" s="138"/>
      <c r="F315" s="138"/>
      <c r="G315" s="138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8"/>
    </row>
    <row r="316" spans="3:19" x14ac:dyDescent="0.2">
      <c r="C316" s="138"/>
      <c r="D316" s="138"/>
      <c r="E316" s="138"/>
      <c r="F316" s="138"/>
      <c r="G316" s="138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8"/>
    </row>
    <row r="317" spans="3:19" x14ac:dyDescent="0.2">
      <c r="C317" s="138"/>
      <c r="D317" s="138"/>
      <c r="E317" s="138"/>
      <c r="F317" s="138"/>
      <c r="G317" s="138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8"/>
    </row>
    <row r="318" spans="3:19" x14ac:dyDescent="0.2">
      <c r="C318" s="138"/>
      <c r="D318" s="138"/>
      <c r="E318" s="138"/>
      <c r="F318" s="138"/>
      <c r="G318" s="138"/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8"/>
    </row>
    <row r="319" spans="3:19" x14ac:dyDescent="0.2">
      <c r="C319" s="138"/>
      <c r="D319" s="138"/>
      <c r="E319" s="138"/>
      <c r="F319" s="138"/>
      <c r="G319" s="138"/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8"/>
    </row>
    <row r="320" spans="3:19" x14ac:dyDescent="0.2">
      <c r="C320" s="138"/>
      <c r="D320" s="138"/>
      <c r="E320" s="138"/>
      <c r="F320" s="138"/>
      <c r="G320" s="138"/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8"/>
    </row>
    <row r="321" spans="3:19" x14ac:dyDescent="0.2">
      <c r="C321" s="138"/>
      <c r="D321" s="138"/>
      <c r="E321" s="138"/>
      <c r="F321" s="138"/>
      <c r="G321" s="138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8"/>
    </row>
    <row r="322" spans="3:19" x14ac:dyDescent="0.2">
      <c r="C322" s="138"/>
      <c r="D322" s="138"/>
      <c r="E322" s="138"/>
      <c r="F322" s="138"/>
      <c r="G322" s="138"/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8"/>
    </row>
    <row r="323" spans="3:19" x14ac:dyDescent="0.2">
      <c r="C323" s="138"/>
      <c r="D323" s="138"/>
      <c r="E323" s="138"/>
      <c r="F323" s="138"/>
      <c r="G323" s="138"/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8"/>
    </row>
    <row r="324" spans="3:19" x14ac:dyDescent="0.2">
      <c r="C324" s="138"/>
      <c r="D324" s="138"/>
      <c r="E324" s="138"/>
      <c r="F324" s="138"/>
      <c r="G324" s="138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8"/>
    </row>
    <row r="325" spans="3:19" x14ac:dyDescent="0.2">
      <c r="C325" s="138"/>
      <c r="D325" s="138"/>
      <c r="E325" s="138"/>
      <c r="F325" s="138"/>
      <c r="G325" s="138"/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8"/>
    </row>
    <row r="326" spans="3:19" x14ac:dyDescent="0.2">
      <c r="C326" s="138"/>
      <c r="D326" s="138"/>
      <c r="E326" s="138"/>
      <c r="F326" s="138"/>
      <c r="G326" s="138"/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8"/>
    </row>
    <row r="327" spans="3:19" x14ac:dyDescent="0.2">
      <c r="C327" s="138"/>
      <c r="D327" s="138"/>
      <c r="E327" s="138"/>
      <c r="F327" s="138"/>
      <c r="G327" s="138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8"/>
    </row>
    <row r="328" spans="3:19" x14ac:dyDescent="0.2">
      <c r="C328" s="138"/>
      <c r="D328" s="138"/>
      <c r="E328" s="138"/>
      <c r="F328" s="138"/>
      <c r="G328" s="138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8"/>
    </row>
    <row r="329" spans="3:19" x14ac:dyDescent="0.2">
      <c r="C329" s="138"/>
      <c r="D329" s="138"/>
      <c r="E329" s="138"/>
      <c r="F329" s="138"/>
      <c r="G329" s="138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8"/>
    </row>
    <row r="330" spans="3:19" x14ac:dyDescent="0.2">
      <c r="C330" s="138"/>
      <c r="D330" s="138"/>
      <c r="E330" s="138"/>
      <c r="F330" s="138"/>
      <c r="G330" s="138"/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8"/>
    </row>
    <row r="331" spans="3:19" x14ac:dyDescent="0.2">
      <c r="C331" s="138"/>
      <c r="D331" s="138"/>
      <c r="E331" s="138"/>
      <c r="F331" s="138"/>
      <c r="G331" s="138"/>
      <c r="H331" s="138"/>
      <c r="I331" s="138"/>
      <c r="J331" s="138"/>
      <c r="K331" s="138"/>
      <c r="L331" s="138"/>
      <c r="M331" s="138"/>
      <c r="N331" s="138"/>
      <c r="O331" s="138"/>
      <c r="P331" s="138"/>
      <c r="Q331" s="138"/>
      <c r="R331" s="138"/>
      <c r="S331" s="138"/>
    </row>
    <row r="332" spans="3:19" x14ac:dyDescent="0.2">
      <c r="C332" s="138"/>
      <c r="D332" s="138"/>
      <c r="E332" s="138"/>
      <c r="F332" s="138"/>
      <c r="G332" s="138"/>
      <c r="H332" s="138"/>
      <c r="I332" s="138"/>
      <c r="J332" s="138"/>
      <c r="K332" s="138"/>
      <c r="L332" s="138"/>
      <c r="M332" s="138"/>
      <c r="N332" s="138"/>
      <c r="O332" s="138"/>
      <c r="P332" s="138"/>
      <c r="Q332" s="138"/>
      <c r="R332" s="138"/>
      <c r="S332" s="138"/>
    </row>
    <row r="333" spans="3:19" x14ac:dyDescent="0.2">
      <c r="C333" s="138"/>
      <c r="D333" s="138"/>
      <c r="E333" s="138"/>
      <c r="F333" s="138"/>
      <c r="G333" s="138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8"/>
    </row>
    <row r="334" spans="3:19" x14ac:dyDescent="0.2">
      <c r="C334" s="138"/>
      <c r="D334" s="138"/>
      <c r="E334" s="138"/>
      <c r="F334" s="138"/>
      <c r="G334" s="138"/>
      <c r="H334" s="138"/>
      <c r="I334" s="138"/>
      <c r="J334" s="138"/>
      <c r="K334" s="138"/>
      <c r="L334" s="138"/>
      <c r="M334" s="138"/>
      <c r="N334" s="138"/>
      <c r="O334" s="138"/>
      <c r="P334" s="138"/>
      <c r="Q334" s="138"/>
      <c r="R334" s="138"/>
      <c r="S334" s="138"/>
    </row>
    <row r="335" spans="3:19" x14ac:dyDescent="0.2">
      <c r="C335" s="138"/>
      <c r="D335" s="138"/>
      <c r="E335" s="138"/>
      <c r="F335" s="138"/>
      <c r="G335" s="138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8"/>
    </row>
    <row r="336" spans="3:19" x14ac:dyDescent="0.2">
      <c r="C336" s="138"/>
      <c r="D336" s="138"/>
      <c r="E336" s="138"/>
      <c r="F336" s="138"/>
      <c r="G336" s="138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8"/>
    </row>
    <row r="337" spans="3:19" x14ac:dyDescent="0.2">
      <c r="C337" s="138"/>
      <c r="D337" s="138"/>
      <c r="E337" s="138"/>
      <c r="F337" s="138"/>
      <c r="G337" s="138"/>
      <c r="H337" s="138"/>
      <c r="I337" s="138"/>
      <c r="J337" s="138"/>
      <c r="K337" s="138"/>
      <c r="L337" s="138"/>
      <c r="M337" s="138"/>
      <c r="N337" s="138"/>
      <c r="O337" s="138"/>
      <c r="P337" s="138"/>
      <c r="Q337" s="138"/>
      <c r="R337" s="138"/>
      <c r="S337" s="138"/>
    </row>
    <row r="338" spans="3:19" x14ac:dyDescent="0.2">
      <c r="C338" s="138"/>
      <c r="D338" s="138"/>
      <c r="E338" s="138"/>
      <c r="F338" s="138"/>
      <c r="G338" s="138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8"/>
    </row>
    <row r="339" spans="3:19" x14ac:dyDescent="0.2">
      <c r="C339" s="138"/>
      <c r="D339" s="138"/>
      <c r="E339" s="138"/>
      <c r="F339" s="138"/>
      <c r="G339" s="138"/>
      <c r="H339" s="138"/>
      <c r="I339" s="138"/>
      <c r="J339" s="138"/>
      <c r="K339" s="138"/>
      <c r="L339" s="138"/>
      <c r="M339" s="138"/>
      <c r="N339" s="138"/>
      <c r="O339" s="138"/>
      <c r="P339" s="138"/>
      <c r="Q339" s="138"/>
      <c r="R339" s="138"/>
      <c r="S339" s="138"/>
    </row>
    <row r="340" spans="3:19" x14ac:dyDescent="0.2">
      <c r="C340" s="138"/>
      <c r="D340" s="138"/>
      <c r="E340" s="138"/>
      <c r="F340" s="138"/>
      <c r="G340" s="138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8"/>
    </row>
    <row r="341" spans="3:19" x14ac:dyDescent="0.2">
      <c r="C341" s="138"/>
      <c r="D341" s="138"/>
      <c r="E341" s="138"/>
      <c r="F341" s="138"/>
      <c r="G341" s="138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8"/>
    </row>
    <row r="342" spans="3:19" x14ac:dyDescent="0.2">
      <c r="C342" s="138"/>
      <c r="D342" s="138"/>
      <c r="E342" s="138"/>
      <c r="F342" s="138"/>
      <c r="G342" s="138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8"/>
    </row>
    <row r="343" spans="3:19" x14ac:dyDescent="0.2">
      <c r="C343" s="138"/>
      <c r="D343" s="138"/>
      <c r="E343" s="138"/>
      <c r="F343" s="138"/>
      <c r="G343" s="138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8"/>
    </row>
    <row r="344" spans="3:19" x14ac:dyDescent="0.2">
      <c r="C344" s="138"/>
      <c r="D344" s="138"/>
      <c r="E344" s="138"/>
      <c r="F344" s="138"/>
      <c r="G344" s="138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8"/>
    </row>
    <row r="345" spans="3:19" x14ac:dyDescent="0.2">
      <c r="C345" s="138"/>
      <c r="D345" s="138"/>
      <c r="E345" s="138"/>
      <c r="F345" s="138"/>
      <c r="G345" s="138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8"/>
    </row>
    <row r="346" spans="3:19" x14ac:dyDescent="0.2">
      <c r="C346" s="138"/>
      <c r="D346" s="138"/>
      <c r="E346" s="138"/>
      <c r="F346" s="138"/>
      <c r="G346" s="138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8"/>
    </row>
    <row r="347" spans="3:19" x14ac:dyDescent="0.2">
      <c r="C347" s="138"/>
      <c r="D347" s="138"/>
      <c r="E347" s="138"/>
      <c r="F347" s="138"/>
      <c r="G347" s="138"/>
      <c r="H347" s="138"/>
      <c r="I347" s="138"/>
      <c r="J347" s="138"/>
      <c r="K347" s="138"/>
      <c r="L347" s="138"/>
      <c r="M347" s="138"/>
      <c r="N347" s="138"/>
      <c r="O347" s="138"/>
      <c r="P347" s="138"/>
      <c r="Q347" s="138"/>
      <c r="R347" s="138"/>
      <c r="S347" s="138"/>
    </row>
    <row r="348" spans="3:19" x14ac:dyDescent="0.2">
      <c r="C348" s="138"/>
      <c r="D348" s="138"/>
      <c r="E348" s="138"/>
      <c r="F348" s="138"/>
      <c r="G348" s="138"/>
      <c r="H348" s="138"/>
      <c r="I348" s="138"/>
      <c r="J348" s="138"/>
      <c r="K348" s="138"/>
      <c r="L348" s="138"/>
      <c r="M348" s="138"/>
      <c r="N348" s="138"/>
      <c r="O348" s="138"/>
      <c r="P348" s="138"/>
      <c r="Q348" s="138"/>
      <c r="R348" s="138"/>
      <c r="S348" s="138"/>
    </row>
    <row r="349" spans="3:19" x14ac:dyDescent="0.2">
      <c r="C349" s="138"/>
      <c r="D349" s="138"/>
      <c r="E349" s="138"/>
      <c r="F349" s="138"/>
      <c r="G349" s="138"/>
      <c r="H349" s="138"/>
      <c r="I349" s="138"/>
      <c r="J349" s="138"/>
      <c r="K349" s="138"/>
      <c r="L349" s="138"/>
      <c r="M349" s="138"/>
      <c r="N349" s="138"/>
      <c r="O349" s="138"/>
      <c r="P349" s="138"/>
      <c r="Q349" s="138"/>
      <c r="R349" s="138"/>
      <c r="S349" s="138"/>
    </row>
    <row r="350" spans="3:19" x14ac:dyDescent="0.2">
      <c r="C350" s="138"/>
      <c r="D350" s="138"/>
      <c r="E350" s="138"/>
      <c r="F350" s="138"/>
      <c r="G350" s="138"/>
      <c r="H350" s="138"/>
      <c r="I350" s="138"/>
      <c r="J350" s="138"/>
      <c r="K350" s="138"/>
      <c r="L350" s="138"/>
      <c r="M350" s="138"/>
      <c r="N350" s="138"/>
      <c r="O350" s="138"/>
      <c r="P350" s="138"/>
      <c r="Q350" s="138"/>
      <c r="R350" s="138"/>
      <c r="S350" s="138"/>
    </row>
    <row r="351" spans="3:19" x14ac:dyDescent="0.2">
      <c r="C351" s="138"/>
      <c r="D351" s="138"/>
      <c r="E351" s="138"/>
      <c r="F351" s="138"/>
      <c r="G351" s="138"/>
      <c r="H351" s="138"/>
      <c r="I351" s="138"/>
      <c r="J351" s="138"/>
      <c r="K351" s="138"/>
      <c r="L351" s="138"/>
      <c r="M351" s="138"/>
      <c r="N351" s="138"/>
      <c r="O351" s="138"/>
      <c r="P351" s="138"/>
      <c r="Q351" s="138"/>
      <c r="R351" s="138"/>
      <c r="S351" s="138"/>
    </row>
    <row r="352" spans="3:19" x14ac:dyDescent="0.2">
      <c r="C352" s="138"/>
      <c r="D352" s="138"/>
      <c r="E352" s="138"/>
      <c r="F352" s="138"/>
      <c r="G352" s="138"/>
      <c r="H352" s="138"/>
      <c r="I352" s="138"/>
      <c r="J352" s="138"/>
      <c r="K352" s="138"/>
      <c r="L352" s="138"/>
      <c r="M352" s="138"/>
      <c r="N352" s="138"/>
      <c r="O352" s="138"/>
      <c r="P352" s="138"/>
      <c r="Q352" s="138"/>
      <c r="R352" s="138"/>
      <c r="S352" s="138"/>
    </row>
    <row r="353" spans="3:19" x14ac:dyDescent="0.2">
      <c r="C353" s="138"/>
      <c r="D353" s="138"/>
      <c r="E353" s="138"/>
      <c r="F353" s="138"/>
      <c r="G353" s="138"/>
      <c r="H353" s="138"/>
      <c r="I353" s="138"/>
      <c r="J353" s="138"/>
      <c r="K353" s="138"/>
      <c r="L353" s="138"/>
      <c r="M353" s="138"/>
      <c r="N353" s="138"/>
      <c r="O353" s="138"/>
      <c r="P353" s="138"/>
      <c r="Q353" s="138"/>
      <c r="R353" s="138"/>
      <c r="S353" s="138"/>
    </row>
    <row r="354" spans="3:19" x14ac:dyDescent="0.2">
      <c r="C354" s="138"/>
      <c r="D354" s="138"/>
      <c r="E354" s="138"/>
      <c r="F354" s="138"/>
      <c r="G354" s="138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8"/>
    </row>
    <row r="355" spans="3:19" x14ac:dyDescent="0.2">
      <c r="C355" s="138"/>
      <c r="D355" s="138"/>
      <c r="E355" s="138"/>
      <c r="F355" s="138"/>
      <c r="G355" s="138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8"/>
    </row>
    <row r="356" spans="3:19" x14ac:dyDescent="0.2">
      <c r="C356" s="138"/>
      <c r="D356" s="138"/>
      <c r="E356" s="138"/>
      <c r="F356" s="138"/>
      <c r="G356" s="138"/>
      <c r="H356" s="138"/>
      <c r="I356" s="138"/>
      <c r="J356" s="138"/>
      <c r="K356" s="138"/>
      <c r="L356" s="138"/>
      <c r="M356" s="138"/>
      <c r="N356" s="138"/>
      <c r="O356" s="138"/>
      <c r="P356" s="138"/>
      <c r="Q356" s="138"/>
      <c r="R356" s="138"/>
      <c r="S356" s="138"/>
    </row>
    <row r="357" spans="3:19" x14ac:dyDescent="0.2">
      <c r="C357" s="138"/>
      <c r="D357" s="138"/>
      <c r="E357" s="138"/>
      <c r="F357" s="138"/>
      <c r="G357" s="138"/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8"/>
    </row>
    <row r="358" spans="3:19" x14ac:dyDescent="0.2">
      <c r="C358" s="138"/>
      <c r="D358" s="138"/>
      <c r="E358" s="138"/>
      <c r="F358" s="138"/>
      <c r="G358" s="138"/>
      <c r="H358" s="138"/>
      <c r="I358" s="138"/>
      <c r="J358" s="138"/>
      <c r="K358" s="138"/>
      <c r="L358" s="138"/>
      <c r="M358" s="138"/>
      <c r="N358" s="138"/>
      <c r="O358" s="138"/>
      <c r="P358" s="138"/>
      <c r="Q358" s="138"/>
      <c r="R358" s="138"/>
      <c r="S358" s="138"/>
    </row>
    <row r="359" spans="3:19" x14ac:dyDescent="0.2">
      <c r="C359" s="138"/>
      <c r="D359" s="138"/>
      <c r="E359" s="138"/>
      <c r="F359" s="138"/>
      <c r="G359" s="138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8"/>
    </row>
    <row r="360" spans="3:19" x14ac:dyDescent="0.2">
      <c r="C360" s="138"/>
      <c r="D360" s="138"/>
      <c r="E360" s="138"/>
      <c r="F360" s="138"/>
      <c r="G360" s="138"/>
      <c r="H360" s="138"/>
      <c r="I360" s="138"/>
      <c r="J360" s="138"/>
      <c r="K360" s="138"/>
      <c r="L360" s="138"/>
      <c r="M360" s="138"/>
      <c r="N360" s="138"/>
      <c r="O360" s="138"/>
      <c r="P360" s="138"/>
      <c r="Q360" s="138"/>
      <c r="R360" s="138"/>
      <c r="S360" s="138"/>
    </row>
    <row r="361" spans="3:19" x14ac:dyDescent="0.2">
      <c r="C361" s="138"/>
      <c r="D361" s="138"/>
      <c r="E361" s="138"/>
      <c r="F361" s="138"/>
      <c r="G361" s="138"/>
      <c r="H361" s="138"/>
      <c r="I361" s="138"/>
      <c r="J361" s="138"/>
      <c r="K361" s="138"/>
      <c r="L361" s="138"/>
      <c r="M361" s="138"/>
      <c r="N361" s="138"/>
      <c r="O361" s="138"/>
      <c r="P361" s="138"/>
      <c r="Q361" s="138"/>
      <c r="R361" s="138"/>
      <c r="S361" s="138"/>
    </row>
    <row r="362" spans="3:19" x14ac:dyDescent="0.2">
      <c r="C362" s="138"/>
      <c r="D362" s="138"/>
      <c r="E362" s="138"/>
      <c r="F362" s="138"/>
      <c r="G362" s="138"/>
      <c r="H362" s="138"/>
      <c r="I362" s="138"/>
      <c r="J362" s="138"/>
      <c r="K362" s="138"/>
      <c r="L362" s="138"/>
      <c r="M362" s="138"/>
      <c r="N362" s="138"/>
      <c r="O362" s="138"/>
      <c r="P362" s="138"/>
      <c r="Q362" s="138"/>
      <c r="R362" s="138"/>
      <c r="S362" s="138"/>
    </row>
    <row r="363" spans="3:19" x14ac:dyDescent="0.2">
      <c r="C363" s="138"/>
      <c r="D363" s="138"/>
      <c r="E363" s="138"/>
      <c r="F363" s="138"/>
      <c r="G363" s="138"/>
      <c r="H363" s="138"/>
      <c r="I363" s="138"/>
      <c r="J363" s="138"/>
      <c r="K363" s="138"/>
      <c r="L363" s="138"/>
      <c r="M363" s="138"/>
      <c r="N363" s="138"/>
      <c r="O363" s="138"/>
      <c r="P363" s="138"/>
      <c r="Q363" s="138"/>
      <c r="R363" s="138"/>
      <c r="S363" s="138"/>
    </row>
    <row r="364" spans="3:19" x14ac:dyDescent="0.2">
      <c r="C364" s="138"/>
      <c r="D364" s="138"/>
      <c r="E364" s="138"/>
      <c r="F364" s="138"/>
      <c r="G364" s="138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8"/>
    </row>
    <row r="365" spans="3:19" x14ac:dyDescent="0.2">
      <c r="C365" s="138"/>
      <c r="D365" s="138"/>
      <c r="E365" s="138"/>
      <c r="F365" s="138"/>
      <c r="G365" s="138"/>
      <c r="H365" s="138"/>
      <c r="I365" s="138"/>
      <c r="J365" s="138"/>
      <c r="K365" s="138"/>
      <c r="L365" s="138"/>
      <c r="M365" s="138"/>
      <c r="N365" s="138"/>
      <c r="O365" s="138"/>
      <c r="P365" s="138"/>
      <c r="Q365" s="138"/>
      <c r="R365" s="138"/>
      <c r="S365" s="138"/>
    </row>
    <row r="366" spans="3:19" x14ac:dyDescent="0.2">
      <c r="C366" s="138"/>
      <c r="D366" s="138"/>
      <c r="E366" s="138"/>
      <c r="F366" s="138"/>
      <c r="G366" s="138"/>
      <c r="H366" s="138"/>
      <c r="I366" s="138"/>
      <c r="J366" s="138"/>
      <c r="K366" s="138"/>
      <c r="L366" s="138"/>
      <c r="M366" s="138"/>
      <c r="N366" s="138"/>
      <c r="O366" s="138"/>
      <c r="P366" s="138"/>
      <c r="Q366" s="138"/>
      <c r="R366" s="138"/>
      <c r="S366" s="138"/>
    </row>
    <row r="367" spans="3:19" x14ac:dyDescent="0.2">
      <c r="C367" s="138"/>
      <c r="D367" s="138"/>
      <c r="E367" s="138"/>
      <c r="F367" s="138"/>
      <c r="G367" s="138"/>
      <c r="H367" s="138"/>
      <c r="I367" s="138"/>
      <c r="J367" s="138"/>
      <c r="K367" s="138"/>
      <c r="L367" s="138"/>
      <c r="M367" s="138"/>
      <c r="N367" s="138"/>
      <c r="O367" s="138"/>
      <c r="P367" s="138"/>
      <c r="Q367" s="138"/>
      <c r="R367" s="138"/>
      <c r="S367" s="138"/>
    </row>
    <row r="368" spans="3:19" x14ac:dyDescent="0.2">
      <c r="C368" s="138"/>
      <c r="D368" s="138"/>
      <c r="E368" s="138"/>
      <c r="F368" s="138"/>
      <c r="G368" s="138"/>
      <c r="H368" s="138"/>
      <c r="I368" s="138"/>
      <c r="J368" s="138"/>
      <c r="K368" s="138"/>
      <c r="L368" s="138"/>
      <c r="M368" s="138"/>
      <c r="N368" s="138"/>
      <c r="O368" s="138"/>
      <c r="P368" s="138"/>
      <c r="Q368" s="138"/>
      <c r="R368" s="138"/>
      <c r="S368" s="138"/>
    </row>
    <row r="369" spans="3:19" x14ac:dyDescent="0.2">
      <c r="C369" s="138"/>
      <c r="D369" s="138"/>
      <c r="E369" s="138"/>
      <c r="F369" s="138"/>
      <c r="G369" s="138"/>
      <c r="H369" s="138"/>
      <c r="I369" s="138"/>
      <c r="J369" s="138"/>
      <c r="K369" s="138"/>
      <c r="L369" s="138"/>
      <c r="M369" s="138"/>
      <c r="N369" s="138"/>
      <c r="O369" s="138"/>
      <c r="P369" s="138"/>
      <c r="Q369" s="138"/>
      <c r="R369" s="138"/>
      <c r="S369" s="138"/>
    </row>
    <row r="370" spans="3:19" x14ac:dyDescent="0.2">
      <c r="C370" s="138"/>
      <c r="D370" s="138"/>
      <c r="E370" s="138"/>
      <c r="F370" s="138"/>
      <c r="G370" s="138"/>
      <c r="H370" s="138"/>
      <c r="I370" s="138"/>
      <c r="J370" s="138"/>
      <c r="K370" s="138"/>
      <c r="L370" s="138"/>
      <c r="M370" s="138"/>
      <c r="N370" s="138"/>
      <c r="O370" s="138"/>
      <c r="P370" s="138"/>
      <c r="Q370" s="138"/>
      <c r="R370" s="138"/>
      <c r="S370" s="138"/>
    </row>
    <row r="371" spans="3:19" x14ac:dyDescent="0.2">
      <c r="C371" s="138"/>
      <c r="D371" s="138"/>
      <c r="E371" s="138"/>
      <c r="F371" s="138"/>
      <c r="G371" s="138"/>
      <c r="H371" s="138"/>
      <c r="I371" s="138"/>
      <c r="J371" s="138"/>
      <c r="K371" s="138"/>
      <c r="L371" s="138"/>
      <c r="M371" s="138"/>
      <c r="N371" s="138"/>
      <c r="O371" s="138"/>
      <c r="P371" s="138"/>
      <c r="Q371" s="138"/>
      <c r="R371" s="138"/>
      <c r="S371" s="138"/>
    </row>
    <row r="372" spans="3:19" x14ac:dyDescent="0.2">
      <c r="C372" s="138"/>
      <c r="D372" s="138"/>
      <c r="E372" s="138"/>
      <c r="F372" s="138"/>
      <c r="G372" s="138"/>
      <c r="H372" s="138"/>
      <c r="I372" s="138"/>
      <c r="J372" s="138"/>
      <c r="K372" s="138"/>
      <c r="L372" s="138"/>
      <c r="M372" s="138"/>
      <c r="N372" s="138"/>
      <c r="O372" s="138"/>
      <c r="P372" s="138"/>
      <c r="Q372" s="138"/>
      <c r="R372" s="138"/>
      <c r="S372" s="138"/>
    </row>
    <row r="373" spans="3:19" x14ac:dyDescent="0.2">
      <c r="C373" s="138"/>
      <c r="D373" s="138"/>
      <c r="E373" s="138"/>
      <c r="F373" s="138"/>
      <c r="G373" s="138"/>
      <c r="H373" s="138"/>
      <c r="I373" s="138"/>
      <c r="J373" s="138"/>
      <c r="K373" s="138"/>
      <c r="L373" s="138"/>
      <c r="M373" s="138"/>
      <c r="N373" s="138"/>
      <c r="O373" s="138"/>
      <c r="P373" s="138"/>
      <c r="Q373" s="138"/>
      <c r="R373" s="138"/>
      <c r="S373" s="138"/>
    </row>
    <row r="374" spans="3:19" x14ac:dyDescent="0.2">
      <c r="C374" s="138"/>
      <c r="D374" s="138"/>
      <c r="E374" s="138"/>
      <c r="F374" s="138"/>
      <c r="G374" s="138"/>
      <c r="H374" s="138"/>
      <c r="I374" s="138"/>
      <c r="J374" s="138"/>
      <c r="K374" s="138"/>
      <c r="L374" s="138"/>
      <c r="M374" s="138"/>
      <c r="N374" s="138"/>
      <c r="O374" s="138"/>
      <c r="P374" s="138"/>
      <c r="Q374" s="138"/>
      <c r="R374" s="138"/>
      <c r="S374" s="138"/>
    </row>
    <row r="375" spans="3:19" x14ac:dyDescent="0.2">
      <c r="C375" s="138"/>
      <c r="D375" s="138"/>
      <c r="E375" s="138"/>
      <c r="F375" s="138"/>
      <c r="G375" s="138"/>
      <c r="H375" s="138"/>
      <c r="I375" s="138"/>
      <c r="J375" s="138"/>
      <c r="K375" s="138"/>
      <c r="L375" s="138"/>
      <c r="M375" s="138"/>
      <c r="N375" s="138"/>
      <c r="O375" s="138"/>
      <c r="P375" s="138"/>
      <c r="Q375" s="138"/>
      <c r="R375" s="138"/>
      <c r="S375" s="138"/>
    </row>
    <row r="376" spans="3:19" x14ac:dyDescent="0.2">
      <c r="C376" s="138"/>
      <c r="D376" s="138"/>
      <c r="E376" s="138"/>
      <c r="F376" s="138"/>
      <c r="G376" s="138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8"/>
    </row>
    <row r="377" spans="3:19" x14ac:dyDescent="0.2">
      <c r="C377" s="138"/>
      <c r="D377" s="138"/>
      <c r="E377" s="138"/>
      <c r="F377" s="138"/>
      <c r="G377" s="138"/>
      <c r="H377" s="138"/>
      <c r="I377" s="138"/>
      <c r="J377" s="138"/>
      <c r="K377" s="138"/>
      <c r="L377" s="138"/>
      <c r="M377" s="138"/>
      <c r="N377" s="138"/>
      <c r="O377" s="138"/>
      <c r="P377" s="138"/>
      <c r="Q377" s="138"/>
      <c r="R377" s="138"/>
      <c r="S377" s="138"/>
    </row>
    <row r="378" spans="3:19" x14ac:dyDescent="0.2">
      <c r="C378" s="138"/>
      <c r="D378" s="138"/>
      <c r="E378" s="138"/>
      <c r="F378" s="138"/>
      <c r="G378" s="138"/>
      <c r="H378" s="138"/>
      <c r="I378" s="138"/>
      <c r="J378" s="138"/>
      <c r="K378" s="138"/>
      <c r="L378" s="138"/>
      <c r="M378" s="138"/>
      <c r="N378" s="138"/>
      <c r="O378" s="138"/>
      <c r="P378" s="138"/>
      <c r="Q378" s="138"/>
      <c r="R378" s="138"/>
      <c r="S378" s="138"/>
    </row>
    <row r="379" spans="3:19" x14ac:dyDescent="0.2">
      <c r="C379" s="138"/>
      <c r="D379" s="138"/>
      <c r="E379" s="138"/>
      <c r="F379" s="138"/>
      <c r="G379" s="138"/>
      <c r="H379" s="138"/>
      <c r="I379" s="138"/>
      <c r="J379" s="138"/>
      <c r="K379" s="138"/>
      <c r="L379" s="138"/>
      <c r="M379" s="138"/>
      <c r="N379" s="138"/>
      <c r="O379" s="138"/>
      <c r="P379" s="138"/>
      <c r="Q379" s="138"/>
      <c r="R379" s="138"/>
      <c r="S379" s="138"/>
    </row>
    <row r="380" spans="3:19" x14ac:dyDescent="0.2">
      <c r="C380" s="138"/>
      <c r="D380" s="138"/>
      <c r="E380" s="138"/>
      <c r="F380" s="138"/>
      <c r="G380" s="138"/>
      <c r="H380" s="138"/>
      <c r="I380" s="138"/>
      <c r="J380" s="138"/>
      <c r="K380" s="138"/>
      <c r="L380" s="138"/>
      <c r="M380" s="138"/>
      <c r="N380" s="138"/>
      <c r="O380" s="138"/>
      <c r="P380" s="138"/>
      <c r="Q380" s="138"/>
      <c r="R380" s="138"/>
      <c r="S380" s="138"/>
    </row>
    <row r="381" spans="3:19" x14ac:dyDescent="0.2">
      <c r="C381" s="138"/>
      <c r="D381" s="138"/>
      <c r="E381" s="138"/>
      <c r="F381" s="138"/>
      <c r="G381" s="138"/>
      <c r="H381" s="138"/>
      <c r="I381" s="138"/>
      <c r="J381" s="138"/>
      <c r="K381" s="138"/>
      <c r="L381" s="138"/>
      <c r="M381" s="138"/>
      <c r="N381" s="138"/>
      <c r="O381" s="138"/>
      <c r="P381" s="138"/>
      <c r="Q381" s="138"/>
      <c r="R381" s="138"/>
      <c r="S381" s="138"/>
    </row>
    <row r="382" spans="3:19" x14ac:dyDescent="0.2">
      <c r="C382" s="138"/>
      <c r="D382" s="138"/>
      <c r="E382" s="138"/>
      <c r="F382" s="138"/>
      <c r="G382" s="138"/>
      <c r="H382" s="138"/>
      <c r="I382" s="138"/>
      <c r="J382" s="138"/>
      <c r="K382" s="138"/>
      <c r="L382" s="138"/>
      <c r="M382" s="138"/>
      <c r="N382" s="138"/>
      <c r="O382" s="138"/>
      <c r="P382" s="138"/>
      <c r="Q382" s="138"/>
      <c r="R382" s="138"/>
      <c r="S382" s="138"/>
    </row>
    <row r="383" spans="3:19" x14ac:dyDescent="0.2">
      <c r="C383" s="138"/>
      <c r="D383" s="138"/>
      <c r="E383" s="138"/>
      <c r="F383" s="138"/>
      <c r="G383" s="138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8"/>
    </row>
    <row r="384" spans="3:19" x14ac:dyDescent="0.2">
      <c r="C384" s="138"/>
      <c r="D384" s="138"/>
      <c r="E384" s="138"/>
      <c r="F384" s="138"/>
      <c r="G384" s="138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8"/>
    </row>
    <row r="385" spans="3:19" x14ac:dyDescent="0.2">
      <c r="C385" s="138"/>
      <c r="D385" s="138"/>
      <c r="E385" s="138"/>
      <c r="F385" s="138"/>
      <c r="G385" s="138"/>
      <c r="H385" s="138"/>
      <c r="I385" s="138"/>
      <c r="J385" s="138"/>
      <c r="K385" s="138"/>
      <c r="L385" s="138"/>
      <c r="M385" s="138"/>
      <c r="N385" s="138"/>
      <c r="O385" s="138"/>
      <c r="P385" s="138"/>
      <c r="Q385" s="138"/>
      <c r="R385" s="138"/>
      <c r="S385" s="138"/>
    </row>
    <row r="386" spans="3:19" x14ac:dyDescent="0.2">
      <c r="C386" s="138"/>
      <c r="D386" s="138"/>
      <c r="E386" s="138"/>
      <c r="F386" s="138"/>
      <c r="G386" s="138"/>
      <c r="H386" s="138"/>
      <c r="I386" s="138"/>
      <c r="J386" s="138"/>
      <c r="K386" s="138"/>
      <c r="L386" s="138"/>
      <c r="M386" s="138"/>
      <c r="N386" s="138"/>
      <c r="O386" s="138"/>
      <c r="P386" s="138"/>
      <c r="Q386" s="138"/>
      <c r="R386" s="138"/>
      <c r="S386" s="138"/>
    </row>
    <row r="387" spans="3:19" x14ac:dyDescent="0.2">
      <c r="C387" s="138"/>
      <c r="D387" s="138"/>
      <c r="E387" s="138"/>
      <c r="F387" s="138"/>
      <c r="G387" s="138"/>
      <c r="H387" s="138"/>
      <c r="I387" s="138"/>
      <c r="J387" s="138"/>
      <c r="K387" s="138"/>
      <c r="L387" s="138"/>
      <c r="M387" s="138"/>
      <c r="N387" s="138"/>
      <c r="O387" s="138"/>
      <c r="P387" s="138"/>
      <c r="Q387" s="138"/>
      <c r="R387" s="138"/>
      <c r="S387" s="138"/>
    </row>
    <row r="388" spans="3:19" x14ac:dyDescent="0.2">
      <c r="C388" s="138"/>
      <c r="D388" s="138"/>
      <c r="E388" s="138"/>
      <c r="F388" s="138"/>
      <c r="G388" s="138"/>
      <c r="H388" s="138"/>
      <c r="I388" s="138"/>
      <c r="J388" s="138"/>
      <c r="K388" s="138"/>
      <c r="L388" s="138"/>
      <c r="M388" s="138"/>
      <c r="N388" s="138"/>
      <c r="O388" s="138"/>
      <c r="P388" s="138"/>
      <c r="Q388" s="138"/>
      <c r="R388" s="138"/>
      <c r="S388" s="138"/>
    </row>
    <row r="389" spans="3:19" x14ac:dyDescent="0.2">
      <c r="C389" s="138"/>
      <c r="D389" s="138"/>
      <c r="E389" s="138"/>
      <c r="F389" s="138"/>
      <c r="G389" s="138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8"/>
    </row>
    <row r="390" spans="3:19" x14ac:dyDescent="0.2">
      <c r="C390" s="138"/>
      <c r="D390" s="138"/>
      <c r="E390" s="138"/>
      <c r="F390" s="138"/>
      <c r="G390" s="138"/>
      <c r="H390" s="138"/>
      <c r="I390" s="138"/>
      <c r="J390" s="138"/>
      <c r="K390" s="138"/>
      <c r="L390" s="138"/>
      <c r="M390" s="138"/>
      <c r="N390" s="138"/>
      <c r="O390" s="138"/>
      <c r="P390" s="138"/>
      <c r="Q390" s="138"/>
      <c r="R390" s="138"/>
      <c r="S390" s="138"/>
    </row>
    <row r="391" spans="3:19" x14ac:dyDescent="0.2">
      <c r="C391" s="138"/>
      <c r="D391" s="138"/>
      <c r="E391" s="138"/>
      <c r="F391" s="138"/>
      <c r="G391" s="138"/>
      <c r="H391" s="138"/>
      <c r="I391" s="138"/>
      <c r="J391" s="138"/>
      <c r="K391" s="138"/>
      <c r="L391" s="138"/>
      <c r="M391" s="138"/>
      <c r="N391" s="138"/>
      <c r="O391" s="138"/>
      <c r="P391" s="138"/>
      <c r="Q391" s="138"/>
      <c r="R391" s="138"/>
      <c r="S391" s="138"/>
    </row>
    <row r="392" spans="3:19" x14ac:dyDescent="0.2">
      <c r="C392" s="138"/>
      <c r="D392" s="138"/>
      <c r="E392" s="138"/>
      <c r="F392" s="138"/>
      <c r="G392" s="138"/>
      <c r="H392" s="138"/>
      <c r="I392" s="138"/>
      <c r="J392" s="138"/>
      <c r="K392" s="138"/>
      <c r="L392" s="138"/>
      <c r="M392" s="138"/>
      <c r="N392" s="138"/>
      <c r="O392" s="138"/>
      <c r="P392" s="138"/>
      <c r="Q392" s="138"/>
      <c r="R392" s="138"/>
      <c r="S392" s="138"/>
    </row>
    <row r="393" spans="3:19" x14ac:dyDescent="0.2">
      <c r="C393" s="138"/>
      <c r="D393" s="138"/>
      <c r="E393" s="138"/>
      <c r="F393" s="138"/>
      <c r="G393" s="138"/>
      <c r="H393" s="138"/>
      <c r="I393" s="138"/>
      <c r="J393" s="138"/>
      <c r="K393" s="138"/>
      <c r="L393" s="138"/>
      <c r="M393" s="138"/>
      <c r="N393" s="138"/>
      <c r="O393" s="138"/>
      <c r="P393" s="138"/>
      <c r="Q393" s="138"/>
      <c r="R393" s="138"/>
      <c r="S393" s="138"/>
    </row>
    <row r="394" spans="3:19" x14ac:dyDescent="0.2">
      <c r="C394" s="138"/>
      <c r="D394" s="138"/>
      <c r="E394" s="138"/>
      <c r="F394" s="138"/>
      <c r="G394" s="138"/>
      <c r="H394" s="138"/>
      <c r="I394" s="138"/>
      <c r="J394" s="138"/>
      <c r="K394" s="138"/>
      <c r="L394" s="138"/>
      <c r="M394" s="138"/>
      <c r="N394" s="138"/>
      <c r="O394" s="138"/>
      <c r="P394" s="138"/>
      <c r="Q394" s="138"/>
      <c r="R394" s="138"/>
      <c r="S394" s="138"/>
    </row>
    <row r="395" spans="3:19" x14ac:dyDescent="0.2">
      <c r="C395" s="138"/>
      <c r="D395" s="138"/>
      <c r="E395" s="138"/>
      <c r="F395" s="138"/>
      <c r="G395" s="138"/>
      <c r="H395" s="138"/>
      <c r="I395" s="138"/>
      <c r="J395" s="138"/>
      <c r="K395" s="138"/>
      <c r="L395" s="138"/>
      <c r="M395" s="138"/>
      <c r="N395" s="138"/>
      <c r="O395" s="138"/>
      <c r="P395" s="138"/>
      <c r="Q395" s="138"/>
      <c r="R395" s="138"/>
      <c r="S395" s="138"/>
    </row>
    <row r="396" spans="3:19" x14ac:dyDescent="0.2">
      <c r="C396" s="138"/>
      <c r="D396" s="138"/>
      <c r="E396" s="138"/>
      <c r="F396" s="138"/>
      <c r="G396" s="138"/>
      <c r="H396" s="138"/>
      <c r="I396" s="138"/>
      <c r="J396" s="138"/>
      <c r="K396" s="138"/>
      <c r="L396" s="138"/>
      <c r="M396" s="138"/>
      <c r="N396" s="138"/>
      <c r="O396" s="138"/>
      <c r="P396" s="138"/>
      <c r="Q396" s="138"/>
      <c r="R396" s="138"/>
      <c r="S396" s="138"/>
    </row>
    <row r="397" spans="3:19" x14ac:dyDescent="0.2">
      <c r="C397" s="138"/>
      <c r="D397" s="138"/>
      <c r="E397" s="138"/>
      <c r="F397" s="138"/>
      <c r="G397" s="138"/>
      <c r="H397" s="138"/>
      <c r="I397" s="138"/>
      <c r="J397" s="138"/>
      <c r="K397" s="138"/>
      <c r="L397" s="138"/>
      <c r="M397" s="138"/>
      <c r="N397" s="138"/>
      <c r="O397" s="138"/>
      <c r="P397" s="138"/>
      <c r="Q397" s="138"/>
      <c r="R397" s="138"/>
      <c r="S397" s="138"/>
    </row>
    <row r="398" spans="3:19" x14ac:dyDescent="0.2">
      <c r="C398" s="138"/>
      <c r="D398" s="138"/>
      <c r="E398" s="138"/>
      <c r="F398" s="138"/>
      <c r="G398" s="138"/>
      <c r="H398" s="138"/>
      <c r="I398" s="138"/>
      <c r="J398" s="138"/>
      <c r="K398" s="138"/>
      <c r="L398" s="138"/>
      <c r="M398" s="138"/>
      <c r="N398" s="138"/>
      <c r="O398" s="138"/>
      <c r="P398" s="138"/>
      <c r="Q398" s="138"/>
      <c r="R398" s="138"/>
      <c r="S398" s="138"/>
    </row>
    <row r="399" spans="3:19" x14ac:dyDescent="0.2">
      <c r="C399" s="138"/>
      <c r="D399" s="138"/>
      <c r="E399" s="138"/>
      <c r="F399" s="138"/>
      <c r="G399" s="138"/>
      <c r="H399" s="138"/>
      <c r="I399" s="138"/>
      <c r="J399" s="138"/>
      <c r="K399" s="138"/>
      <c r="L399" s="138"/>
      <c r="M399" s="138"/>
      <c r="N399" s="138"/>
      <c r="O399" s="138"/>
      <c r="P399" s="138"/>
      <c r="Q399" s="138"/>
      <c r="R399" s="138"/>
      <c r="S399" s="138"/>
    </row>
    <row r="400" spans="3:19" x14ac:dyDescent="0.2">
      <c r="C400" s="138"/>
      <c r="D400" s="138"/>
      <c r="E400" s="138"/>
      <c r="F400" s="138"/>
      <c r="G400" s="138"/>
      <c r="H400" s="138"/>
      <c r="I400" s="138"/>
      <c r="J400" s="138"/>
      <c r="K400" s="138"/>
      <c r="L400" s="138"/>
      <c r="M400" s="138"/>
      <c r="N400" s="138"/>
      <c r="O400" s="138"/>
      <c r="P400" s="138"/>
      <c r="Q400" s="138"/>
      <c r="R400" s="138"/>
      <c r="S400" s="138"/>
    </row>
    <row r="401" spans="3:19" x14ac:dyDescent="0.2">
      <c r="C401" s="138"/>
      <c r="D401" s="138"/>
      <c r="E401" s="138"/>
      <c r="F401" s="138"/>
      <c r="G401" s="138"/>
      <c r="H401" s="138"/>
      <c r="I401" s="138"/>
      <c r="J401" s="138"/>
      <c r="K401" s="138"/>
      <c r="L401" s="138"/>
      <c r="M401" s="138"/>
      <c r="N401" s="138"/>
      <c r="O401" s="138"/>
      <c r="P401" s="138"/>
      <c r="Q401" s="138"/>
      <c r="R401" s="138"/>
      <c r="S401" s="138"/>
    </row>
    <row r="402" spans="3:19" x14ac:dyDescent="0.2">
      <c r="C402" s="138"/>
      <c r="D402" s="138"/>
      <c r="E402" s="138"/>
      <c r="F402" s="138"/>
      <c r="G402" s="138"/>
      <c r="H402" s="138"/>
      <c r="I402" s="138"/>
      <c r="J402" s="138"/>
      <c r="K402" s="138"/>
      <c r="L402" s="138"/>
      <c r="M402" s="138"/>
      <c r="N402" s="138"/>
      <c r="O402" s="138"/>
      <c r="P402" s="138"/>
      <c r="Q402" s="138"/>
      <c r="R402" s="138"/>
      <c r="S402" s="138"/>
    </row>
    <row r="403" spans="3:19" x14ac:dyDescent="0.2">
      <c r="C403" s="138"/>
      <c r="D403" s="138"/>
      <c r="E403" s="138"/>
      <c r="F403" s="138"/>
      <c r="G403" s="138"/>
      <c r="H403" s="138"/>
      <c r="I403" s="138"/>
      <c r="J403" s="138"/>
      <c r="K403" s="138"/>
      <c r="L403" s="138"/>
      <c r="M403" s="138"/>
      <c r="N403" s="138"/>
      <c r="O403" s="138"/>
      <c r="P403" s="138"/>
      <c r="Q403" s="138"/>
      <c r="R403" s="138"/>
      <c r="S403" s="138"/>
    </row>
    <row r="404" spans="3:19" x14ac:dyDescent="0.2">
      <c r="C404" s="138"/>
      <c r="D404" s="138"/>
      <c r="E404" s="138"/>
      <c r="F404" s="138"/>
      <c r="G404" s="138"/>
      <c r="H404" s="138"/>
      <c r="I404" s="138"/>
      <c r="J404" s="138"/>
      <c r="K404" s="138"/>
      <c r="L404" s="138"/>
      <c r="M404" s="138"/>
      <c r="N404" s="138"/>
      <c r="O404" s="138"/>
      <c r="P404" s="138"/>
      <c r="Q404" s="138"/>
      <c r="R404" s="138"/>
      <c r="S404" s="138"/>
    </row>
    <row r="405" spans="3:19" x14ac:dyDescent="0.2">
      <c r="C405" s="138"/>
      <c r="D405" s="138"/>
      <c r="E405" s="138"/>
      <c r="F405" s="138"/>
      <c r="G405" s="138"/>
      <c r="H405" s="138"/>
      <c r="I405" s="138"/>
      <c r="J405" s="138"/>
      <c r="K405" s="138"/>
      <c r="L405" s="138"/>
      <c r="M405" s="138"/>
      <c r="N405" s="138"/>
      <c r="O405" s="138"/>
      <c r="P405" s="138"/>
      <c r="Q405" s="138"/>
      <c r="R405" s="138"/>
      <c r="S405" s="138"/>
    </row>
    <row r="406" spans="3:19" x14ac:dyDescent="0.2">
      <c r="C406" s="138"/>
      <c r="D406" s="138"/>
      <c r="E406" s="138"/>
      <c r="F406" s="138"/>
      <c r="G406" s="138"/>
      <c r="H406" s="138"/>
      <c r="I406" s="138"/>
      <c r="J406" s="138"/>
      <c r="K406" s="138"/>
      <c r="L406" s="138"/>
      <c r="M406" s="138"/>
      <c r="N406" s="138"/>
      <c r="O406" s="138"/>
      <c r="P406" s="138"/>
      <c r="Q406" s="138"/>
      <c r="R406" s="138"/>
      <c r="S406" s="138"/>
    </row>
    <row r="407" spans="3:19" x14ac:dyDescent="0.2">
      <c r="C407" s="138"/>
      <c r="D407" s="138"/>
      <c r="E407" s="138"/>
      <c r="F407" s="138"/>
      <c r="G407" s="138"/>
      <c r="H407" s="138"/>
      <c r="I407" s="138"/>
      <c r="J407" s="138"/>
      <c r="K407" s="138"/>
      <c r="L407" s="138"/>
      <c r="M407" s="138"/>
      <c r="N407" s="138"/>
      <c r="O407" s="138"/>
      <c r="P407" s="138"/>
      <c r="Q407" s="138"/>
      <c r="R407" s="138"/>
      <c r="S407" s="138"/>
    </row>
    <row r="408" spans="3:19" x14ac:dyDescent="0.2">
      <c r="C408" s="138"/>
      <c r="D408" s="138"/>
      <c r="E408" s="138"/>
      <c r="F408" s="138"/>
      <c r="G408" s="138"/>
      <c r="H408" s="138"/>
      <c r="I408" s="138"/>
      <c r="J408" s="138"/>
      <c r="K408" s="138"/>
      <c r="L408" s="138"/>
      <c r="M408" s="138"/>
      <c r="N408" s="138"/>
      <c r="O408" s="138"/>
      <c r="P408" s="138"/>
      <c r="Q408" s="138"/>
      <c r="R408" s="138"/>
      <c r="S408" s="138"/>
    </row>
    <row r="409" spans="3:19" x14ac:dyDescent="0.2">
      <c r="C409" s="138"/>
      <c r="D409" s="138"/>
      <c r="E409" s="138"/>
      <c r="F409" s="138"/>
      <c r="G409" s="138"/>
      <c r="H409" s="138"/>
      <c r="I409" s="138"/>
      <c r="J409" s="138"/>
      <c r="K409" s="138"/>
      <c r="L409" s="138"/>
      <c r="M409" s="138"/>
      <c r="N409" s="138"/>
      <c r="O409" s="138"/>
      <c r="P409" s="138"/>
      <c r="Q409" s="138"/>
      <c r="R409" s="138"/>
      <c r="S409" s="138"/>
    </row>
    <row r="410" spans="3:19" x14ac:dyDescent="0.2">
      <c r="C410" s="138"/>
      <c r="D410" s="138"/>
      <c r="E410" s="138"/>
      <c r="F410" s="138"/>
      <c r="G410" s="138"/>
      <c r="H410" s="138"/>
      <c r="I410" s="138"/>
      <c r="J410" s="138"/>
      <c r="K410" s="138"/>
      <c r="L410" s="138"/>
      <c r="M410" s="138"/>
      <c r="N410" s="138"/>
      <c r="O410" s="138"/>
      <c r="P410" s="138"/>
      <c r="Q410" s="138"/>
      <c r="R410" s="138"/>
      <c r="S410" s="138"/>
    </row>
    <row r="411" spans="3:19" x14ac:dyDescent="0.2">
      <c r="C411" s="138"/>
      <c r="D411" s="138"/>
      <c r="E411" s="138"/>
      <c r="F411" s="138"/>
      <c r="G411" s="138"/>
      <c r="H411" s="138"/>
      <c r="I411" s="138"/>
      <c r="J411" s="138"/>
      <c r="K411" s="138"/>
      <c r="L411" s="138"/>
      <c r="M411" s="138"/>
      <c r="N411" s="138"/>
      <c r="O411" s="138"/>
      <c r="P411" s="138"/>
      <c r="Q411" s="138"/>
      <c r="R411" s="138"/>
      <c r="S411" s="138"/>
    </row>
    <row r="412" spans="3:19" x14ac:dyDescent="0.2">
      <c r="C412" s="138"/>
      <c r="D412" s="138"/>
      <c r="E412" s="138"/>
      <c r="F412" s="138"/>
      <c r="G412" s="138"/>
      <c r="H412" s="138"/>
      <c r="I412" s="138"/>
      <c r="J412" s="138"/>
      <c r="K412" s="138"/>
      <c r="L412" s="138"/>
      <c r="M412" s="138"/>
      <c r="N412" s="138"/>
      <c r="O412" s="138"/>
      <c r="P412" s="138"/>
      <c r="Q412" s="138"/>
      <c r="R412" s="138"/>
      <c r="S412" s="138"/>
    </row>
    <row r="413" spans="3:19" x14ac:dyDescent="0.2">
      <c r="C413" s="138"/>
      <c r="D413" s="138"/>
      <c r="E413" s="138"/>
      <c r="F413" s="138"/>
      <c r="G413" s="138"/>
      <c r="H413" s="138"/>
      <c r="I413" s="138"/>
      <c r="J413" s="138"/>
      <c r="K413" s="138"/>
      <c r="L413" s="138"/>
      <c r="M413" s="138"/>
      <c r="N413" s="138"/>
      <c r="O413" s="138"/>
      <c r="P413" s="138"/>
      <c r="Q413" s="138"/>
      <c r="R413" s="138"/>
      <c r="S413" s="138"/>
    </row>
    <row r="414" spans="3:19" x14ac:dyDescent="0.2">
      <c r="C414" s="138"/>
      <c r="D414" s="138"/>
      <c r="E414" s="138"/>
      <c r="F414" s="138"/>
      <c r="G414" s="138"/>
      <c r="H414" s="138"/>
      <c r="I414" s="138"/>
      <c r="J414" s="138"/>
      <c r="K414" s="138"/>
      <c r="L414" s="138"/>
      <c r="M414" s="138"/>
      <c r="N414" s="138"/>
      <c r="O414" s="138"/>
      <c r="P414" s="138"/>
      <c r="Q414" s="138"/>
      <c r="R414" s="138"/>
      <c r="S414" s="138"/>
    </row>
    <row r="415" spans="3:19" x14ac:dyDescent="0.2">
      <c r="C415" s="138"/>
      <c r="D415" s="138"/>
      <c r="E415" s="138"/>
      <c r="F415" s="138"/>
      <c r="G415" s="138"/>
      <c r="H415" s="138"/>
      <c r="I415" s="138"/>
      <c r="J415" s="138"/>
      <c r="K415" s="138"/>
      <c r="L415" s="138"/>
      <c r="M415" s="138"/>
      <c r="N415" s="138"/>
      <c r="O415" s="138"/>
      <c r="P415" s="138"/>
      <c r="Q415" s="138"/>
      <c r="R415" s="138"/>
      <c r="S415" s="138"/>
    </row>
    <row r="416" spans="3:19" x14ac:dyDescent="0.2">
      <c r="C416" s="138"/>
      <c r="D416" s="138"/>
      <c r="E416" s="138"/>
      <c r="F416" s="138"/>
      <c r="G416" s="138"/>
      <c r="H416" s="138"/>
      <c r="I416" s="138"/>
      <c r="J416" s="138"/>
      <c r="K416" s="138"/>
      <c r="L416" s="138"/>
      <c r="M416" s="138"/>
      <c r="N416" s="138"/>
      <c r="O416" s="138"/>
      <c r="P416" s="138"/>
      <c r="Q416" s="138"/>
      <c r="R416" s="138"/>
      <c r="S416" s="138"/>
    </row>
    <row r="417" spans="3:19" x14ac:dyDescent="0.2">
      <c r="C417" s="138"/>
      <c r="D417" s="138"/>
      <c r="E417" s="138"/>
      <c r="F417" s="138"/>
      <c r="G417" s="138"/>
      <c r="H417" s="138"/>
      <c r="I417" s="138"/>
      <c r="J417" s="138"/>
      <c r="K417" s="138"/>
      <c r="L417" s="138"/>
      <c r="M417" s="138"/>
      <c r="N417" s="138"/>
      <c r="O417" s="138"/>
      <c r="P417" s="138"/>
      <c r="Q417" s="138"/>
      <c r="R417" s="138"/>
      <c r="S417" s="138"/>
    </row>
    <row r="418" spans="3:19" x14ac:dyDescent="0.2">
      <c r="C418" s="138"/>
      <c r="D418" s="138"/>
      <c r="E418" s="138"/>
      <c r="F418" s="138"/>
      <c r="G418" s="138"/>
      <c r="H418" s="138"/>
      <c r="I418" s="138"/>
      <c r="J418" s="138"/>
      <c r="K418" s="138"/>
      <c r="L418" s="138"/>
      <c r="M418" s="138"/>
      <c r="N418" s="138"/>
      <c r="O418" s="138"/>
      <c r="P418" s="138"/>
      <c r="Q418" s="138"/>
      <c r="R418" s="138"/>
      <c r="S418" s="138"/>
    </row>
    <row r="419" spans="3:19" x14ac:dyDescent="0.2">
      <c r="C419" s="138"/>
      <c r="D419" s="138"/>
      <c r="E419" s="138"/>
      <c r="F419" s="138"/>
      <c r="G419" s="138"/>
      <c r="H419" s="138"/>
      <c r="I419" s="138"/>
      <c r="J419" s="138"/>
      <c r="K419" s="138"/>
      <c r="L419" s="138"/>
      <c r="M419" s="138"/>
      <c r="N419" s="138"/>
      <c r="O419" s="138"/>
      <c r="P419" s="138"/>
      <c r="Q419" s="138"/>
      <c r="R419" s="138"/>
      <c r="S419" s="138"/>
    </row>
    <row r="420" spans="3:19" x14ac:dyDescent="0.2">
      <c r="C420" s="138"/>
      <c r="D420" s="138"/>
      <c r="E420" s="138"/>
      <c r="F420" s="138"/>
      <c r="G420" s="138"/>
      <c r="H420" s="138"/>
      <c r="I420" s="138"/>
      <c r="J420" s="138"/>
      <c r="K420" s="138"/>
      <c r="L420" s="138"/>
      <c r="M420" s="138"/>
      <c r="N420" s="138"/>
      <c r="O420" s="138"/>
      <c r="P420" s="138"/>
      <c r="Q420" s="138"/>
      <c r="R420" s="138"/>
      <c r="S420" s="138"/>
    </row>
    <row r="421" spans="3:19" x14ac:dyDescent="0.2">
      <c r="C421" s="138"/>
      <c r="D421" s="138"/>
      <c r="E421" s="138"/>
      <c r="F421" s="138"/>
      <c r="G421" s="138"/>
      <c r="H421" s="138"/>
      <c r="I421" s="138"/>
      <c r="J421" s="138"/>
      <c r="K421" s="138"/>
      <c r="L421" s="138"/>
      <c r="M421" s="138"/>
      <c r="N421" s="138"/>
      <c r="O421" s="138"/>
      <c r="P421" s="138"/>
      <c r="Q421" s="138"/>
      <c r="R421" s="138"/>
      <c r="S421" s="138"/>
    </row>
    <row r="422" spans="3:19" x14ac:dyDescent="0.2">
      <c r="C422" s="138"/>
      <c r="D422" s="138"/>
      <c r="E422" s="138"/>
      <c r="F422" s="138"/>
      <c r="G422" s="138"/>
      <c r="H422" s="138"/>
      <c r="I422" s="138"/>
      <c r="J422" s="138"/>
      <c r="K422" s="138"/>
      <c r="L422" s="138"/>
      <c r="M422" s="138"/>
      <c r="N422" s="138"/>
      <c r="O422" s="138"/>
      <c r="P422" s="138"/>
      <c r="Q422" s="138"/>
      <c r="R422" s="138"/>
      <c r="S422" s="138"/>
    </row>
    <row r="423" spans="3:19" x14ac:dyDescent="0.2">
      <c r="C423" s="138"/>
      <c r="D423" s="138"/>
      <c r="E423" s="138"/>
      <c r="F423" s="138"/>
      <c r="G423" s="138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8"/>
    </row>
    <row r="424" spans="3:19" x14ac:dyDescent="0.2">
      <c r="C424" s="138"/>
      <c r="D424" s="138"/>
      <c r="E424" s="138"/>
      <c r="F424" s="138"/>
      <c r="G424" s="138"/>
      <c r="H424" s="138"/>
      <c r="I424" s="138"/>
      <c r="J424" s="138"/>
      <c r="K424" s="138"/>
      <c r="L424" s="138"/>
      <c r="M424" s="138"/>
      <c r="N424" s="138"/>
      <c r="O424" s="138"/>
      <c r="P424" s="138"/>
      <c r="Q424" s="138"/>
      <c r="R424" s="138"/>
      <c r="S424" s="138"/>
    </row>
    <row r="425" spans="3:19" x14ac:dyDescent="0.2">
      <c r="C425" s="138"/>
      <c r="D425" s="138"/>
      <c r="E425" s="138"/>
      <c r="F425" s="138"/>
      <c r="G425" s="138"/>
      <c r="H425" s="138"/>
      <c r="I425" s="138"/>
      <c r="J425" s="138"/>
      <c r="K425" s="138"/>
      <c r="L425" s="138"/>
      <c r="M425" s="138"/>
      <c r="N425" s="138"/>
      <c r="O425" s="138"/>
      <c r="P425" s="138"/>
      <c r="Q425" s="138"/>
      <c r="R425" s="138"/>
      <c r="S425" s="138"/>
    </row>
    <row r="426" spans="3:19" x14ac:dyDescent="0.2">
      <c r="C426" s="138"/>
      <c r="D426" s="138"/>
      <c r="E426" s="138"/>
      <c r="F426" s="138"/>
      <c r="G426" s="138"/>
      <c r="H426" s="138"/>
      <c r="I426" s="138"/>
      <c r="J426" s="138"/>
      <c r="K426" s="138"/>
      <c r="L426" s="138"/>
      <c r="M426" s="138"/>
      <c r="N426" s="138"/>
      <c r="O426" s="138"/>
      <c r="P426" s="138"/>
      <c r="Q426" s="138"/>
      <c r="R426" s="138"/>
      <c r="S426" s="138"/>
    </row>
    <row r="427" spans="3:19" x14ac:dyDescent="0.2">
      <c r="C427" s="138"/>
      <c r="D427" s="138"/>
      <c r="E427" s="138"/>
      <c r="F427" s="138"/>
      <c r="G427" s="138"/>
      <c r="H427" s="138"/>
      <c r="I427" s="138"/>
      <c r="J427" s="138"/>
      <c r="K427" s="138"/>
      <c r="L427" s="138"/>
      <c r="M427" s="138"/>
      <c r="N427" s="138"/>
      <c r="O427" s="138"/>
      <c r="P427" s="138"/>
      <c r="Q427" s="138"/>
      <c r="R427" s="138"/>
      <c r="S427" s="138"/>
    </row>
    <row r="428" spans="3:19" x14ac:dyDescent="0.2">
      <c r="C428" s="138"/>
      <c r="D428" s="138"/>
      <c r="E428" s="138"/>
      <c r="F428" s="138"/>
      <c r="G428" s="138"/>
      <c r="H428" s="138"/>
      <c r="I428" s="138"/>
      <c r="J428" s="138"/>
      <c r="K428" s="138"/>
      <c r="L428" s="138"/>
      <c r="M428" s="138"/>
      <c r="N428" s="138"/>
      <c r="O428" s="138"/>
      <c r="P428" s="138"/>
      <c r="Q428" s="138"/>
      <c r="R428" s="138"/>
      <c r="S428" s="138"/>
    </row>
    <row r="429" spans="3:19" x14ac:dyDescent="0.2">
      <c r="C429" s="138"/>
      <c r="D429" s="138"/>
      <c r="E429" s="138"/>
      <c r="F429" s="138"/>
      <c r="G429" s="138"/>
      <c r="H429" s="138"/>
      <c r="I429" s="138"/>
      <c r="J429" s="138"/>
      <c r="K429" s="138"/>
      <c r="L429" s="138"/>
      <c r="M429" s="138"/>
      <c r="N429" s="138"/>
      <c r="O429" s="138"/>
      <c r="P429" s="138"/>
      <c r="Q429" s="138"/>
      <c r="R429" s="138"/>
      <c r="S429" s="138"/>
    </row>
    <row r="430" spans="3:19" x14ac:dyDescent="0.2">
      <c r="C430" s="138"/>
      <c r="D430" s="138"/>
      <c r="E430" s="138"/>
      <c r="F430" s="138"/>
      <c r="G430" s="138"/>
      <c r="H430" s="138"/>
      <c r="I430" s="138"/>
      <c r="J430" s="138"/>
      <c r="K430" s="138"/>
      <c r="L430" s="138"/>
      <c r="M430" s="138"/>
      <c r="N430" s="138"/>
      <c r="O430" s="138"/>
      <c r="P430" s="138"/>
      <c r="Q430" s="138"/>
      <c r="R430" s="138"/>
      <c r="S430" s="138"/>
    </row>
    <row r="431" spans="3:19" x14ac:dyDescent="0.2">
      <c r="C431" s="138"/>
      <c r="D431" s="138"/>
      <c r="E431" s="138"/>
      <c r="F431" s="138"/>
      <c r="G431" s="138"/>
      <c r="H431" s="138"/>
      <c r="I431" s="138"/>
      <c r="J431" s="138"/>
      <c r="K431" s="138"/>
      <c r="L431" s="138"/>
      <c r="M431" s="138"/>
      <c r="N431" s="138"/>
      <c r="O431" s="138"/>
      <c r="P431" s="138"/>
      <c r="Q431" s="138"/>
      <c r="R431" s="138"/>
      <c r="S431" s="138"/>
    </row>
    <row r="432" spans="3:19" x14ac:dyDescent="0.2">
      <c r="C432" s="138"/>
      <c r="D432" s="138"/>
      <c r="E432" s="138"/>
      <c r="F432" s="138"/>
      <c r="G432" s="138"/>
      <c r="H432" s="138"/>
      <c r="I432" s="138"/>
      <c r="J432" s="138"/>
      <c r="K432" s="138"/>
      <c r="L432" s="138"/>
      <c r="M432" s="138"/>
      <c r="N432" s="138"/>
      <c r="O432" s="138"/>
      <c r="P432" s="138"/>
      <c r="Q432" s="138"/>
      <c r="R432" s="138"/>
      <c r="S432" s="138"/>
    </row>
    <row r="433" spans="3:19" x14ac:dyDescent="0.2">
      <c r="C433" s="138"/>
      <c r="D433" s="138"/>
      <c r="E433" s="138"/>
      <c r="F433" s="138"/>
      <c r="G433" s="138"/>
      <c r="H433" s="138"/>
      <c r="I433" s="138"/>
      <c r="J433" s="138"/>
      <c r="K433" s="138"/>
      <c r="L433" s="138"/>
      <c r="M433" s="138"/>
      <c r="N433" s="138"/>
      <c r="O433" s="138"/>
      <c r="P433" s="138"/>
      <c r="Q433" s="138"/>
      <c r="R433" s="138"/>
      <c r="S433" s="138"/>
    </row>
    <row r="434" spans="3:19" x14ac:dyDescent="0.2">
      <c r="C434" s="138"/>
      <c r="D434" s="138"/>
      <c r="E434" s="138"/>
      <c r="F434" s="138"/>
      <c r="G434" s="138"/>
      <c r="H434" s="138"/>
      <c r="I434" s="138"/>
      <c r="J434" s="138"/>
      <c r="K434" s="138"/>
      <c r="L434" s="138"/>
      <c r="M434" s="138"/>
      <c r="N434" s="138"/>
      <c r="O434" s="138"/>
      <c r="P434" s="138"/>
      <c r="Q434" s="138"/>
      <c r="R434" s="138"/>
      <c r="S434" s="138"/>
    </row>
    <row r="435" spans="3:19" x14ac:dyDescent="0.2">
      <c r="C435" s="138"/>
      <c r="D435" s="138"/>
      <c r="E435" s="138"/>
      <c r="F435" s="138"/>
      <c r="G435" s="138"/>
      <c r="H435" s="138"/>
      <c r="I435" s="138"/>
      <c r="J435" s="138"/>
      <c r="K435" s="138"/>
      <c r="L435" s="138"/>
      <c r="M435" s="138"/>
      <c r="N435" s="138"/>
      <c r="O435" s="138"/>
      <c r="P435" s="138"/>
      <c r="Q435" s="138"/>
      <c r="R435" s="138"/>
      <c r="S435" s="138"/>
    </row>
    <row r="436" spans="3:19" x14ac:dyDescent="0.2">
      <c r="C436" s="138"/>
      <c r="D436" s="138"/>
      <c r="E436" s="138"/>
      <c r="F436" s="138"/>
      <c r="G436" s="138"/>
      <c r="H436" s="138"/>
      <c r="I436" s="138"/>
      <c r="J436" s="138"/>
      <c r="K436" s="138"/>
      <c r="L436" s="138"/>
      <c r="M436" s="138"/>
      <c r="N436" s="138"/>
      <c r="O436" s="138"/>
      <c r="P436" s="138"/>
      <c r="Q436" s="138"/>
      <c r="R436" s="138"/>
      <c r="S436" s="138"/>
    </row>
    <row r="437" spans="3:19" x14ac:dyDescent="0.2">
      <c r="C437" s="138"/>
      <c r="D437" s="138"/>
      <c r="E437" s="138"/>
      <c r="F437" s="138"/>
      <c r="G437" s="138"/>
      <c r="H437" s="138"/>
      <c r="I437" s="138"/>
      <c r="J437" s="138"/>
      <c r="K437" s="138"/>
      <c r="L437" s="138"/>
      <c r="M437" s="138"/>
      <c r="N437" s="138"/>
      <c r="O437" s="138"/>
      <c r="P437" s="138"/>
      <c r="Q437" s="138"/>
      <c r="R437" s="138"/>
      <c r="S437" s="138"/>
    </row>
    <row r="438" spans="3:19" x14ac:dyDescent="0.2">
      <c r="C438" s="138"/>
      <c r="D438" s="138"/>
      <c r="E438" s="138"/>
      <c r="F438" s="138"/>
      <c r="G438" s="138"/>
      <c r="H438" s="138"/>
      <c r="I438" s="138"/>
      <c r="J438" s="138"/>
      <c r="K438" s="138"/>
      <c r="L438" s="138"/>
      <c r="M438" s="138"/>
      <c r="N438" s="138"/>
      <c r="O438" s="138"/>
      <c r="P438" s="138"/>
      <c r="Q438" s="138"/>
      <c r="R438" s="138"/>
      <c r="S438" s="138"/>
    </row>
    <row r="439" spans="3:19" x14ac:dyDescent="0.2">
      <c r="C439" s="138"/>
      <c r="D439" s="138"/>
      <c r="E439" s="138"/>
      <c r="F439" s="138"/>
      <c r="G439" s="138"/>
      <c r="H439" s="138"/>
      <c r="I439" s="138"/>
      <c r="J439" s="138"/>
      <c r="K439" s="138"/>
      <c r="L439" s="138"/>
      <c r="M439" s="138"/>
      <c r="N439" s="138"/>
      <c r="O439" s="138"/>
      <c r="P439" s="138"/>
      <c r="Q439" s="138"/>
      <c r="R439" s="138"/>
      <c r="S439" s="138"/>
    </row>
    <row r="440" spans="3:19" x14ac:dyDescent="0.2">
      <c r="C440" s="138"/>
      <c r="D440" s="138"/>
      <c r="E440" s="138"/>
      <c r="F440" s="138"/>
      <c r="G440" s="138"/>
      <c r="H440" s="138"/>
      <c r="I440" s="138"/>
      <c r="J440" s="138"/>
      <c r="K440" s="138"/>
      <c r="L440" s="138"/>
      <c r="M440" s="138"/>
      <c r="N440" s="138"/>
      <c r="O440" s="138"/>
      <c r="P440" s="138"/>
      <c r="Q440" s="138"/>
      <c r="R440" s="138"/>
      <c r="S440" s="138"/>
    </row>
    <row r="441" spans="3:19" x14ac:dyDescent="0.2">
      <c r="C441" s="138"/>
      <c r="D441" s="138"/>
      <c r="E441" s="138"/>
      <c r="F441" s="138"/>
      <c r="G441" s="138"/>
      <c r="H441" s="138"/>
      <c r="I441" s="138"/>
      <c r="J441" s="138"/>
      <c r="K441" s="138"/>
      <c r="L441" s="138"/>
      <c r="M441" s="138"/>
      <c r="N441" s="138"/>
      <c r="O441" s="138"/>
      <c r="P441" s="138"/>
      <c r="Q441" s="138"/>
      <c r="R441" s="138"/>
      <c r="S441" s="138"/>
    </row>
    <row r="442" spans="3:19" x14ac:dyDescent="0.2">
      <c r="C442" s="138"/>
      <c r="D442" s="138"/>
      <c r="E442" s="138"/>
      <c r="F442" s="138"/>
      <c r="G442" s="138"/>
      <c r="H442" s="138"/>
      <c r="I442" s="138"/>
      <c r="J442" s="138"/>
      <c r="K442" s="138"/>
      <c r="L442" s="138"/>
      <c r="M442" s="138"/>
      <c r="N442" s="138"/>
      <c r="O442" s="138"/>
      <c r="P442" s="138"/>
      <c r="Q442" s="138"/>
      <c r="R442" s="138"/>
      <c r="S442" s="138"/>
    </row>
    <row r="443" spans="3:19" x14ac:dyDescent="0.2">
      <c r="C443" s="138"/>
      <c r="D443" s="138"/>
      <c r="E443" s="138"/>
      <c r="F443" s="138"/>
      <c r="G443" s="138"/>
      <c r="H443" s="138"/>
      <c r="I443" s="138"/>
      <c r="J443" s="138"/>
      <c r="K443" s="138"/>
      <c r="L443" s="138"/>
      <c r="M443" s="138"/>
      <c r="N443" s="138"/>
      <c r="O443" s="138"/>
      <c r="P443" s="138"/>
      <c r="Q443" s="138"/>
      <c r="R443" s="138"/>
      <c r="S443" s="138"/>
    </row>
    <row r="444" spans="3:19" x14ac:dyDescent="0.2">
      <c r="C444" s="138"/>
      <c r="D444" s="138"/>
      <c r="E444" s="138"/>
      <c r="F444" s="138"/>
      <c r="G444" s="138"/>
      <c r="H444" s="138"/>
      <c r="I444" s="138"/>
      <c r="J444" s="138"/>
      <c r="K444" s="138"/>
      <c r="L444" s="138"/>
      <c r="M444" s="138"/>
      <c r="N444" s="138"/>
      <c r="O444" s="138"/>
      <c r="P444" s="138"/>
      <c r="Q444" s="138"/>
      <c r="R444" s="138"/>
      <c r="S444" s="138"/>
    </row>
    <row r="445" spans="3:19" x14ac:dyDescent="0.2">
      <c r="C445" s="138"/>
      <c r="D445" s="138"/>
      <c r="E445" s="138"/>
      <c r="F445" s="138"/>
      <c r="G445" s="138"/>
      <c r="H445" s="138"/>
      <c r="I445" s="138"/>
      <c r="J445" s="138"/>
      <c r="K445" s="138"/>
      <c r="L445" s="138"/>
      <c r="M445" s="138"/>
      <c r="N445" s="138"/>
      <c r="O445" s="138"/>
      <c r="P445" s="138"/>
      <c r="Q445" s="138"/>
      <c r="R445" s="138"/>
      <c r="S445" s="138"/>
    </row>
    <row r="446" spans="3:19" x14ac:dyDescent="0.2">
      <c r="C446" s="138"/>
      <c r="D446" s="138"/>
      <c r="E446" s="138"/>
      <c r="F446" s="138"/>
      <c r="G446" s="138"/>
      <c r="H446" s="138"/>
      <c r="I446" s="138"/>
      <c r="J446" s="138"/>
      <c r="K446" s="138"/>
      <c r="L446" s="138"/>
      <c r="M446" s="138"/>
      <c r="N446" s="138"/>
      <c r="O446" s="138"/>
      <c r="P446" s="138"/>
      <c r="Q446" s="138"/>
      <c r="R446" s="138"/>
      <c r="S446" s="138"/>
    </row>
    <row r="447" spans="3:19" x14ac:dyDescent="0.2">
      <c r="C447" s="138"/>
      <c r="D447" s="138"/>
      <c r="E447" s="138"/>
      <c r="F447" s="138"/>
      <c r="G447" s="138"/>
      <c r="H447" s="138"/>
      <c r="I447" s="138"/>
      <c r="J447" s="138"/>
      <c r="K447" s="138"/>
      <c r="L447" s="138"/>
      <c r="M447" s="138"/>
      <c r="N447" s="138"/>
      <c r="O447" s="138"/>
      <c r="P447" s="138"/>
      <c r="Q447" s="138"/>
      <c r="R447" s="138"/>
      <c r="S447" s="138"/>
    </row>
    <row r="448" spans="3:19" x14ac:dyDescent="0.2">
      <c r="C448" s="138"/>
      <c r="D448" s="138"/>
      <c r="E448" s="138"/>
      <c r="F448" s="138"/>
      <c r="G448" s="138"/>
      <c r="H448" s="138"/>
      <c r="I448" s="138"/>
      <c r="J448" s="138"/>
      <c r="K448" s="138"/>
      <c r="L448" s="138"/>
      <c r="M448" s="138"/>
      <c r="N448" s="138"/>
      <c r="O448" s="138"/>
      <c r="P448" s="138"/>
      <c r="Q448" s="138"/>
      <c r="R448" s="138"/>
      <c r="S448" s="138"/>
    </row>
    <row r="449" spans="3:19" x14ac:dyDescent="0.2">
      <c r="C449" s="138"/>
      <c r="D449" s="138"/>
      <c r="E449" s="138"/>
      <c r="F449" s="138"/>
      <c r="G449" s="138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8"/>
    </row>
    <row r="450" spans="3:19" x14ac:dyDescent="0.2">
      <c r="C450" s="138"/>
      <c r="D450" s="138"/>
      <c r="E450" s="138"/>
      <c r="F450" s="138"/>
      <c r="G450" s="138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8"/>
    </row>
    <row r="451" spans="3:19" x14ac:dyDescent="0.2">
      <c r="C451" s="138"/>
      <c r="D451" s="138"/>
      <c r="E451" s="138"/>
      <c r="F451" s="138"/>
      <c r="G451" s="138"/>
      <c r="H451" s="138"/>
      <c r="I451" s="138"/>
      <c r="J451" s="138"/>
      <c r="K451" s="138"/>
      <c r="L451" s="138"/>
      <c r="M451" s="138"/>
      <c r="N451" s="138"/>
      <c r="O451" s="138"/>
      <c r="P451" s="138"/>
      <c r="Q451" s="138"/>
      <c r="R451" s="138"/>
      <c r="S451" s="138"/>
    </row>
    <row r="452" spans="3:19" x14ac:dyDescent="0.2">
      <c r="C452" s="138"/>
      <c r="D452" s="138"/>
      <c r="E452" s="138"/>
      <c r="F452" s="138"/>
      <c r="G452" s="138"/>
      <c r="H452" s="138"/>
      <c r="I452" s="138"/>
      <c r="J452" s="138"/>
      <c r="K452" s="138"/>
      <c r="L452" s="138"/>
      <c r="M452" s="138"/>
      <c r="N452" s="138"/>
      <c r="O452" s="138"/>
      <c r="P452" s="138"/>
      <c r="Q452" s="138"/>
      <c r="R452" s="138"/>
      <c r="S452" s="138"/>
    </row>
    <row r="453" spans="3:19" x14ac:dyDescent="0.2">
      <c r="C453" s="138"/>
      <c r="D453" s="138"/>
      <c r="E453" s="138"/>
      <c r="F453" s="138"/>
      <c r="G453" s="138"/>
      <c r="H453" s="138"/>
      <c r="I453" s="138"/>
      <c r="J453" s="138"/>
      <c r="K453" s="138"/>
      <c r="L453" s="138"/>
      <c r="M453" s="138"/>
      <c r="N453" s="138"/>
      <c r="O453" s="138"/>
      <c r="P453" s="138"/>
      <c r="Q453" s="138"/>
      <c r="R453" s="138"/>
      <c r="S453" s="138"/>
    </row>
  </sheetData>
  <sheetProtection formatCells="0" formatColumns="0" formatRows="0" selectLockedCells="1"/>
  <mergeCells count="137">
    <mergeCell ref="J76:K76"/>
    <mergeCell ref="G7:H7"/>
    <mergeCell ref="F18:H18"/>
    <mergeCell ref="F19:H19"/>
    <mergeCell ref="K7:L7"/>
    <mergeCell ref="K10:L10"/>
    <mergeCell ref="K11:L11"/>
    <mergeCell ref="K14:L14"/>
    <mergeCell ref="K15:L15"/>
    <mergeCell ref="J50:K50"/>
    <mergeCell ref="J51:K51"/>
    <mergeCell ref="J52:K52"/>
    <mergeCell ref="J53:K53"/>
    <mergeCell ref="J69:K69"/>
    <mergeCell ref="J70:K70"/>
    <mergeCell ref="J71:K71"/>
    <mergeCell ref="J72:K72"/>
    <mergeCell ref="J59:K59"/>
    <mergeCell ref="J60:K60"/>
    <mergeCell ref="J61:K61"/>
    <mergeCell ref="J62:K62"/>
    <mergeCell ref="J63:K63"/>
    <mergeCell ref="J54:K54"/>
    <mergeCell ref="J55:K55"/>
    <mergeCell ref="Q45:S45"/>
    <mergeCell ref="J45:K45"/>
    <mergeCell ref="P14:Q14"/>
    <mergeCell ref="P10:Q10"/>
    <mergeCell ref="P18:Q18"/>
    <mergeCell ref="K18:L18"/>
    <mergeCell ref="K19:L19"/>
    <mergeCell ref="F10:H10"/>
    <mergeCell ref="F11:H11"/>
    <mergeCell ref="F14:H14"/>
    <mergeCell ref="F15:H15"/>
    <mergeCell ref="I10:J10"/>
    <mergeCell ref="M10:N10"/>
    <mergeCell ref="I14:J14"/>
    <mergeCell ref="M14:N14"/>
    <mergeCell ref="I18:J18"/>
    <mergeCell ref="M18:N18"/>
    <mergeCell ref="Q46:S46"/>
    <mergeCell ref="Q47:S47"/>
    <mergeCell ref="E79:G79"/>
    <mergeCell ref="H81:S81"/>
    <mergeCell ref="R32:S32"/>
    <mergeCell ref="R33:S33"/>
    <mergeCell ref="R34:S34"/>
    <mergeCell ref="R35:S35"/>
    <mergeCell ref="Q39:S39"/>
    <mergeCell ref="Q40:S40"/>
    <mergeCell ref="Q41:S41"/>
    <mergeCell ref="Q43:S43"/>
    <mergeCell ref="Q44:S44"/>
    <mergeCell ref="Q38:S38"/>
    <mergeCell ref="Q42:S42"/>
    <mergeCell ref="J77:K77"/>
    <mergeCell ref="J64:K64"/>
    <mergeCell ref="J65:K65"/>
    <mergeCell ref="J66:K66"/>
    <mergeCell ref="J67:K67"/>
    <mergeCell ref="J68:K68"/>
    <mergeCell ref="J74:K74"/>
    <mergeCell ref="J75:K75"/>
    <mergeCell ref="J49:K49"/>
    <mergeCell ref="C2:D4"/>
    <mergeCell ref="E2:H2"/>
    <mergeCell ref="E4:H4"/>
    <mergeCell ref="L4:N4"/>
    <mergeCell ref="E3:H3"/>
    <mergeCell ref="K6:L6"/>
    <mergeCell ref="I6:J6"/>
    <mergeCell ref="G6:H6"/>
    <mergeCell ref="J2:N2"/>
    <mergeCell ref="J3:R3"/>
    <mergeCell ref="P2:S2"/>
    <mergeCell ref="P6:Q6"/>
    <mergeCell ref="M6:N6"/>
    <mergeCell ref="E80:G80"/>
    <mergeCell ref="G22:T22"/>
    <mergeCell ref="E22:F22"/>
    <mergeCell ref="R29:S29"/>
    <mergeCell ref="R30:S30"/>
    <mergeCell ref="R31:S31"/>
    <mergeCell ref="J25:K25"/>
    <mergeCell ref="J27:K27"/>
    <mergeCell ref="J28:K28"/>
    <mergeCell ref="P25:S25"/>
    <mergeCell ref="R26:S26"/>
    <mergeCell ref="R27:S27"/>
    <mergeCell ref="R28:S28"/>
    <mergeCell ref="J56:K56"/>
    <mergeCell ref="J57:K57"/>
    <mergeCell ref="J58:K58"/>
    <mergeCell ref="J46:K46"/>
    <mergeCell ref="J47:K47"/>
    <mergeCell ref="J48:K48"/>
    <mergeCell ref="J39:K39"/>
    <mergeCell ref="J40:K40"/>
    <mergeCell ref="J41:K41"/>
    <mergeCell ref="J42:K42"/>
    <mergeCell ref="J43:K43"/>
    <mergeCell ref="J73:K73"/>
    <mergeCell ref="J26:K26"/>
    <mergeCell ref="I7:J7"/>
    <mergeCell ref="M7:N7"/>
    <mergeCell ref="I11:J11"/>
    <mergeCell ref="M11:N11"/>
    <mergeCell ref="I15:J15"/>
    <mergeCell ref="M15:N15"/>
    <mergeCell ref="I19:J19"/>
    <mergeCell ref="M19:N19"/>
    <mergeCell ref="J44:K44"/>
    <mergeCell ref="J78:K78"/>
    <mergeCell ref="J79:K79"/>
    <mergeCell ref="E81:G81"/>
    <mergeCell ref="E78:G78"/>
    <mergeCell ref="P26:Q26"/>
    <mergeCell ref="P32:Q32"/>
    <mergeCell ref="P33:Q33"/>
    <mergeCell ref="P34:Q34"/>
    <mergeCell ref="P35:Q35"/>
    <mergeCell ref="P27:Q27"/>
    <mergeCell ref="P28:Q28"/>
    <mergeCell ref="P29:Q29"/>
    <mergeCell ref="P30:Q30"/>
    <mergeCell ref="P31:Q31"/>
    <mergeCell ref="J34:K34"/>
    <mergeCell ref="J35:K35"/>
    <mergeCell ref="J36:K36"/>
    <mergeCell ref="J37:K37"/>
    <mergeCell ref="J38:K38"/>
    <mergeCell ref="J29:K29"/>
    <mergeCell ref="J30:K30"/>
    <mergeCell ref="J31:K31"/>
    <mergeCell ref="J32:K32"/>
    <mergeCell ref="J33:K33"/>
  </mergeCells>
  <phoneticPr fontId="0" type="noConversion"/>
  <pageMargins left="0.47244094488188981" right="0.35433070866141736" top="0.59055118110236227" bottom="0.39370078740157483" header="0.51181102362204722" footer="0.51181102362204722"/>
  <pageSetup paperSize="9" scale="77" orientation="portrait" r:id="rId1"/>
  <headerFooter alignWithMargins="0"/>
  <ignoredErrors>
    <ignoredError sqref="M25:M26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workbookViewId="0"/>
  </sheetViews>
  <sheetFormatPr defaultColWidth="8.7109375" defaultRowHeight="12.75" x14ac:dyDescent="0.2"/>
  <cols>
    <col min="1" max="1" width="10.140625" style="113" bestFit="1" customWidth="1"/>
    <col min="2" max="2" width="8.7109375" style="113"/>
    <col min="3" max="3" width="12.85546875" style="113" customWidth="1"/>
    <col min="4" max="4" width="8.7109375" style="113"/>
    <col min="5" max="5" width="10.5703125" style="113" bestFit="1" customWidth="1"/>
    <col min="6" max="16384" width="8.7109375" style="113"/>
  </cols>
  <sheetData>
    <row r="1" spans="1:6" ht="25.5" x14ac:dyDescent="0.2">
      <c r="A1" s="113" t="s">
        <v>63</v>
      </c>
      <c r="B1" s="113" t="s">
        <v>64</v>
      </c>
      <c r="C1" s="114" t="s">
        <v>65</v>
      </c>
      <c r="D1" s="113" t="s">
        <v>66</v>
      </c>
      <c r="E1" s="113" t="s">
        <v>67</v>
      </c>
      <c r="F1" s="113" t="s">
        <v>68</v>
      </c>
    </row>
    <row r="2" spans="1:6" x14ac:dyDescent="0.2">
      <c r="A2" s="115"/>
      <c r="C2" s="114"/>
    </row>
    <row r="3" spans="1:6" x14ac:dyDescent="0.2">
      <c r="A3" s="115"/>
    </row>
    <row r="4" spans="1:6" x14ac:dyDescent="0.2">
      <c r="A4" s="115"/>
    </row>
    <row r="5" spans="1:6" x14ac:dyDescent="0.2">
      <c r="A5" s="115"/>
    </row>
    <row r="6" spans="1:6" x14ac:dyDescent="0.2">
      <c r="A6" s="115"/>
      <c r="B6" s="115"/>
    </row>
    <row r="7" spans="1:6" x14ac:dyDescent="0.2">
      <c r="A7" s="115"/>
      <c r="B7" s="115"/>
    </row>
    <row r="8" spans="1:6" x14ac:dyDescent="0.2">
      <c r="A8" s="115"/>
    </row>
    <row r="9" spans="1:6" x14ac:dyDescent="0.2">
      <c r="A9" s="115"/>
    </row>
    <row r="10" spans="1:6" x14ac:dyDescent="0.2">
      <c r="A10" s="115"/>
    </row>
    <row r="11" spans="1:6" x14ac:dyDescent="0.2">
      <c r="A11" s="115"/>
    </row>
    <row r="12" spans="1:6" x14ac:dyDescent="0.2">
      <c r="A12" s="115"/>
    </row>
    <row r="13" spans="1:6" x14ac:dyDescent="0.2">
      <c r="A13" s="115"/>
    </row>
    <row r="14" spans="1:6" x14ac:dyDescent="0.2">
      <c r="A14" s="115"/>
    </row>
    <row r="15" spans="1:6" x14ac:dyDescent="0.2">
      <c r="A15" s="115"/>
    </row>
    <row r="16" spans="1:6" x14ac:dyDescent="0.2">
      <c r="A16" s="115"/>
    </row>
    <row r="17" spans="1:1" x14ac:dyDescent="0.2">
      <c r="A17" s="115"/>
    </row>
    <row r="18" spans="1:1" x14ac:dyDescent="0.2">
      <c r="A18" s="115"/>
    </row>
    <row r="19" spans="1:1" x14ac:dyDescent="0.2">
      <c r="A19" s="115"/>
    </row>
    <row r="20" spans="1:1" x14ac:dyDescent="0.2">
      <c r="A20" s="115"/>
    </row>
    <row r="21" spans="1:1" x14ac:dyDescent="0.2">
      <c r="A21" s="115"/>
    </row>
    <row r="22" spans="1:1" x14ac:dyDescent="0.2">
      <c r="A22" s="115"/>
    </row>
    <row r="23" spans="1:1" x14ac:dyDescent="0.2">
      <c r="A23" s="115"/>
    </row>
    <row r="24" spans="1:1" x14ac:dyDescent="0.2">
      <c r="A24" s="115"/>
    </row>
    <row r="25" spans="1:1" x14ac:dyDescent="0.2">
      <c r="A25" s="115"/>
    </row>
    <row r="26" spans="1:1" x14ac:dyDescent="0.2">
      <c r="A26" s="115"/>
    </row>
    <row r="27" spans="1:1" x14ac:dyDescent="0.2">
      <c r="A27" s="115"/>
    </row>
    <row r="28" spans="1:1" x14ac:dyDescent="0.2">
      <c r="A28" s="115"/>
    </row>
    <row r="29" spans="1:1" x14ac:dyDescent="0.2">
      <c r="A29" s="115"/>
    </row>
    <row r="30" spans="1:1" x14ac:dyDescent="0.2">
      <c r="A30" s="115"/>
    </row>
    <row r="31" spans="1:1" x14ac:dyDescent="0.2">
      <c r="A31" s="115"/>
    </row>
    <row r="32" spans="1:1" x14ac:dyDescent="0.2">
      <c r="A32" s="115"/>
    </row>
    <row r="33" spans="1:1" x14ac:dyDescent="0.2">
      <c r="A33" s="115"/>
    </row>
    <row r="34" spans="1:1" x14ac:dyDescent="0.2">
      <c r="A34" s="115"/>
    </row>
    <row r="35" spans="1:1" x14ac:dyDescent="0.2">
      <c r="A35" s="115"/>
    </row>
    <row r="36" spans="1:1" x14ac:dyDescent="0.2">
      <c r="A36" s="11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868DCA7DF47744838D8EA86BCBB261" ma:contentTypeVersion="13" ma:contentTypeDescription="Een nieuw document maken." ma:contentTypeScope="" ma:versionID="8e21377a9e3951ae873303c069e2f7f2">
  <xsd:schema xmlns:xsd="http://www.w3.org/2001/XMLSchema" xmlns:xs="http://www.w3.org/2001/XMLSchema" xmlns:p="http://schemas.microsoft.com/office/2006/metadata/properties" xmlns:ns2="4e592512-8ceb-4faa-8c9c-c885859bcaf2" xmlns:ns3="23fca775-bfa7-4549-bb1e-e5b9dda6c317" targetNamespace="http://schemas.microsoft.com/office/2006/metadata/properties" ma:root="true" ma:fieldsID="e46d8a6d5454d5b1b19cbf9edb8085d2" ns2:_="" ns3:_="">
    <xsd:import namespace="4e592512-8ceb-4faa-8c9c-c885859bcaf2"/>
    <xsd:import namespace="23fca775-bfa7-4549-bb1e-e5b9dda6c3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92512-8ceb-4faa-8c9c-c885859bca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2e878517-451a-4b36-bdb0-760873127c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ca775-bfa7-4549-bb1e-e5b9dda6c31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9e0bb66-249a-4211-b478-453621393d28}" ma:internalName="TaxCatchAll" ma:showField="CatchAllData" ma:web="23fca775-bfa7-4549-bb1e-e5b9dda6c3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592512-8ceb-4faa-8c9c-c885859bcaf2">
      <Terms xmlns="http://schemas.microsoft.com/office/infopath/2007/PartnerControls"/>
    </lcf76f155ced4ddcb4097134ff3c332f>
    <TaxCatchAll xmlns="23fca775-bfa7-4549-bb1e-e5b9dda6c317" xsi:nil="true"/>
  </documentManagement>
</p:properties>
</file>

<file path=customXml/itemProps1.xml><?xml version="1.0" encoding="utf-8"?>
<ds:datastoreItem xmlns:ds="http://schemas.openxmlformats.org/officeDocument/2006/customXml" ds:itemID="{51F792A0-0D06-4F47-A85C-D80CB3AF28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592512-8ceb-4faa-8c9c-c885859bcaf2"/>
    <ds:schemaRef ds:uri="23fca775-bfa7-4549-bb1e-e5b9dda6c3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8F2E70-37EB-408A-96A3-CFEA8CA26A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5FA93A-3B9B-4BD1-A2C9-A47B95F67908}">
  <ds:schemaRefs>
    <ds:schemaRef ds:uri="http://schemas.microsoft.com/office/2006/metadata/properties"/>
    <ds:schemaRef ds:uri="23fca775-bfa7-4549-bb1e-e5b9dda6c317"/>
    <ds:schemaRef ds:uri="4e592512-8ceb-4faa-8c9c-c885859bcaf2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taakbelasting</vt:lpstr>
      <vt:lpstr>bijzonderheden</vt:lpstr>
      <vt:lpstr>taakbelasting!Afdrukbereik</vt:lpstr>
    </vt:vector>
  </TitlesOfParts>
  <Manager/>
  <Company>School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bert</dc:creator>
  <cp:keywords/>
  <dc:description/>
  <cp:lastModifiedBy>Delina Post | Akorda</cp:lastModifiedBy>
  <cp:revision/>
  <dcterms:created xsi:type="dcterms:W3CDTF">2006-03-28T08:39:50Z</dcterms:created>
  <dcterms:modified xsi:type="dcterms:W3CDTF">2025-02-04T09:08:05Z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0x01010039868DCA7DF47744838D8EA86BCBB261</vt:lpwstr>
  </property>
  <property fmtid="{D5CDD505-2E9C-101B-9397-08002B2CF9AE}" pid="3" name="MediaServiceImageTags">
    <vt:lpwstr/>
  </property>
</Properties>
</file>